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mpieza aquí" sheetId="1" state="visible" r:id="rId3"/>
    <sheet name="Mapa de Canales" sheetId="2" state="visible" r:id="rId4"/>
    <sheet name="Listas" sheetId="3" state="hidden" r:id="rId5"/>
    <sheet name="Notas" sheetId="4" state="visible" r:id="rId6"/>
  </sheets>
  <definedNames>
    <definedName function="false" hidden="true" localSheetId="1" name="_xlnm._FilterDatabase" vbProcedure="false">'Mapa de Canales'!$A$18:$K$48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<sst xmlns="http://schemas.openxmlformats.org/spreadsheetml/2006/main" count="98" uniqueCount="86">
  <si>
    <t xml:space="preserve">V.E.N.D.E. con IA</t>
  </si>
  <si>
    <t xml:space="preserve">Mapa de Canales + CAC</t>
  </si>
  <si>
    <t xml:space="preserve">¿De dónde llegan tus clientes y cuánto te cuestan? · Versión 1.0 · Agosto 2026</t>
  </si>
  <si>
    <t xml:space="preserve">¿Qué es esta herramienta?</t>
  </si>
  <si>
    <t xml:space="preserve">La mayoría de los negocios no sabe de dónde llegan realmente sus clientes ni cuánto cuesta conseguir cada uno. Este mapa, basado en el Mapa de Canales del libro V.E.N.D.E. con IA, ordena tus canales en los 4 elementos del sistema de adquisición, calcula el CAC (costo de adquisición de cliente) de cada canal y te sugiere la decisión: invertir más, probar y optimizar, o cortar. Deja de invertir en el canal que "se ve más" y empieza a invertir en el que produce.</t>
  </si>
  <si>
    <t xml:space="preserve">Los 4 elementos del mapa (todo canal cae en uno)</t>
  </si>
  <si>
    <t xml:space="preserve">1 · Alcance — ¿Dónde se enteran de que existes?</t>
  </si>
  <si>
    <t xml:space="preserve">Publicidad, redes, Google, eventos, boca a boca. No vende ni captura: solo te hace visible. Métrica: personas alcanzadas. Error típico: confundir publicar con alcanzar.</t>
  </si>
  <si>
    <t xml:space="preserve">2 · Captura — ¿Dónde levantan la mano?</t>
  </si>
  <si>
    <t xml:space="preserve">WhatsApp, formulario, llamada, visita con pregunta concreta. El interesado deja de ser anónimo. Métrica: contactos NUEVOS por semana (no mezclar con clientes actuales). Es el elemento más descuidado en las PyMEs.</t>
  </si>
  <si>
    <t xml:space="preserve">3 · Conversión — ¿Dónde compran?</t>
  </si>
  <si>
    <t xml:space="preserve">La llamada, la propuesta, la visita de ventas, el carrito. Métrica: % de prospectos que se vuelven clientes. Error típico: poner todo aquí sin construir la captura primero — vendedores trabajando en frío.</t>
  </si>
  <si>
    <t xml:space="preserve">4 · Regreso — ¿Cómo vuelven o te recomiendan?</t>
  </si>
  <si>
    <t xml:space="preserve">El sistema (no la suerte) para que un cliente genere otro ciclo: recompra o referido con proceso: cuándo se pide, qué se ofrece, cómo se registra. Métrica: referidos por mes. Suele ser la palanca más barata.</t>
  </si>
  <si>
    <t xml:space="preserve">El CAC en 60 segundos</t>
  </si>
  <si>
    <t xml:space="preserve">CAC = todo lo que inviertes en conseguir clientes ÷ clientes nuevos del periodo. Y "todo" incluye el tiempo de tu equipo, no solo la publicidad: si tu vendedor dedica 10 horas al mes a un canal y su hora cuesta $150, ese canal cuesta $1,500 aunque no pagues anuncios. Ejemplo del libro: $4,500 invertidos ÷ 9 clientes nuevos = CAC de $500. Con un ticket promedio de $8,000, es una inversión con retorno clarísimo. La regla de esta herramienta: CAC hasta 25% de tu ticket = 🟢 invertir más · hasta 60% = 🟡 probar y optimizar · más = 🔴 revisar o cortar.</t>
  </si>
  <si>
    <t xml:space="preserve">Cómo usarlo (20 minutos + revisión mensual)</t>
  </si>
  <si>
    <t xml:space="preserve">1.</t>
  </si>
  <si>
    <t xml:space="preserve">Llena el recuadro naranja: tu ticket promedio de venta y el mes que estás analizando.</t>
  </si>
  <si>
    <t xml:space="preserve">2.</t>
  </si>
  <si>
    <t xml:space="preserve">Borra los ejemplos (filas 19 a 24, columnas crema) y lista cada canal que usas hoy. Clasifícalo en su elemento del mapa con la lista desplegable.</t>
  </si>
  <si>
    <t xml:space="preserve">3.</t>
  </si>
  <si>
    <t xml:space="preserve">Para cada canal captura: personas del mes, clientes nuevos que generó y lo que invertiste (dinero + tiempo estimado). Si no tienes el dato exacto, estima: cualquier número es mejor que ninguno.</t>
  </si>
  <si>
    <t xml:space="preserve">4.</t>
  </si>
  <si>
    <t xml:space="preserve">Lee los resultados: CAC por canal, decisión sugerida, tu mejor canal y el resumen por elemento. Si un elemento del mapa está en cero canales, ese vacío es tu cuello de botella.</t>
  </si>
  <si>
    <t xml:space="preserve">5.</t>
  </si>
  <si>
    <t xml:space="preserve">Cada mes: actualiza los números y elige UN canal nuevo para los próximos 30 días — el que cubra tu mayor vacío.</t>
  </si>
  <si>
    <t xml:space="preserve">Para no romper la herramienta</t>
  </si>
  <si>
    <t xml:space="preserve">•  Escribe solo en las celdas claras: el recuadro naranja y las columnas A a G. Las grises se calculan solas.</t>
  </si>
  <si>
    <t xml:space="preserve">•  No insertes ni elimines filas o columnas. Las columnas ocultas a la derecha son parte del cálculo: no las borres.</t>
  </si>
  <si>
    <t xml:space="preserve">•  Hay 30 filas listas con fórmulas; captura en la primera fila vacía, sin dejar filas en blanco.</t>
  </si>
  <si>
    <t xml:space="preserve">•  ¿Usas Google Sheets? Sube el archivo a Drive y ábrelo con Google Sheets: todo funciona igual. Si algo se descompone, descarga de nuevo la plantilla en vendeconia.com.mx.</t>
  </si>
  <si>
    <t xml:space="preserve">Esta herramienta forma parte del ecosistema V.E.N.D.E. con IA, creado para ayudarte a vender más, crecer con orden y construir una empresa más rentable con ayuda de la inteligencia artificial.</t>
  </si>
  <si>
    <t xml:space="preserve">Conoce el libro V.E.N.D.E. con IA y encuentra más herramientas, recursos, cursos, webinars, asesoría y comunidad en:  vendeconia.com.mx</t>
  </si>
  <si>
    <t xml:space="preserve">¿Dudas, comentarios o sugerencias? Escríbenos: contacto@vendeconia.com.mx</t>
  </si>
  <si>
    <t xml:space="preserve">Registro de cambios:  v1.0 · Agosto 2026 · Versión inicial.</t>
  </si>
  <si>
    <t xml:space="preserve">  MAPA DE CANALES + CAC · V.E.N.D.E. con IA</t>
  </si>
  <si>
    <t xml:space="preserve">  ✍️ Llena el recuadro naranja y las columnas crema (A–G) · 🔒 Las grises (H–K) se calculan solas · Los ejemplos (filas 19–24) se borran seleccionando solo su contenido en A–G</t>
  </si>
  <si>
    <t xml:space="preserve">Ticket promedio de venta ($):</t>
  </si>
  <si>
    <t xml:space="preserve">Clientes nuevos del mes</t>
  </si>
  <si>
    <t xml:space="preserve">Inversión total</t>
  </si>
  <si>
    <t xml:space="preserve">CAC global</t>
  </si>
  <si>
    <t xml:space="preserve">Mejor CAC del mes</t>
  </si>
  <si>
    <t xml:space="preserve">Mes de análisis:</t>
  </si>
  <si>
    <t xml:space="preserve">August 2026</t>
  </si>
  <si>
    <t xml:space="preserve">Cobertura del mapa — Alcance → Captura → Conversión → Regreso</t>
  </si>
  <si>
    <t xml:space="preserve">1 · Alcance</t>
  </si>
  <si>
    <t xml:space="preserve">2 · Captura</t>
  </si>
  <si>
    <t xml:space="preserve">3 · Conversión</t>
  </si>
  <si>
    <t xml:space="preserve">4 · Regreso</t>
  </si>
  <si>
    <t xml:space="preserve">Si un elemento está vacío, ahí se está rompiendo tu flujo de clientes: elige UN canal nuevo este mes para cubrirlo.</t>
  </si>
  <si>
    <t xml:space="preserve">Canal</t>
  </si>
  <si>
    <t xml:space="preserve">Elemento del mapa</t>
  </si>
  <si>
    <t xml:space="preserve">Responsable</t>
  </si>
  <si>
    <t xml:space="preserve">Personas del mes</t>
  </si>
  <si>
    <t xml:space="preserve">Clientes nuevos</t>
  </si>
  <si>
    <t xml:space="preserve">Inversión ($)</t>
  </si>
  <si>
    <t xml:space="preserve">Notas</t>
  </si>
  <si>
    <t xml:space="preserve">Conversión</t>
  </si>
  <si>
    <t xml:space="preserve">CAC</t>
  </si>
  <si>
    <t xml:space="preserve">Decisión sugerida</t>
  </si>
  <si>
    <t xml:space="preserve">CAC vs ticket</t>
  </si>
  <si>
    <t xml:space="preserve">Referidos de clientes</t>
  </si>
  <si>
    <t xml:space="preserve">Sofía</t>
  </si>
  <si>
    <t xml:space="preserve">Incentivo: $500 de descuento al referidor</t>
  </si>
  <si>
    <t xml:space="preserve">WhatsApp de ventas</t>
  </si>
  <si>
    <t xml:space="preserve">Paola</t>
  </si>
  <si>
    <t xml:space="preserve">Tiempo del equipo (20 h × $150)</t>
  </si>
  <si>
    <t xml:space="preserve">Facebook Ads</t>
  </si>
  <si>
    <t xml:space="preserve">Luis</t>
  </si>
  <si>
    <t xml:space="preserve">Campaña local de agosto</t>
  </si>
  <si>
    <t xml:space="preserve">Perfil de Google / Maps</t>
  </si>
  <si>
    <t xml:space="preserve">Orgánico: reseñas y fotos al día</t>
  </si>
  <si>
    <t xml:space="preserve">Feria local</t>
  </si>
  <si>
    <t xml:space="preserve">Marco</t>
  </si>
  <si>
    <t xml:space="preserve">Stand + material. Sin cierres aún</t>
  </si>
  <si>
    <t xml:space="preserve">Visitas en frío</t>
  </si>
  <si>
    <t xml:space="preserve">40 h de vendedor en el mes</t>
  </si>
  <si>
    <t xml:space="preserve">  NOTAS Y DECISIONES · V.E.N.D.E. con IA</t>
  </si>
  <si>
    <t xml:space="preserve">Decisiones mensuales sobre tus canales: qué escalaste, qué cortaste, qué canal nuevo probarás.</t>
  </si>
  <si>
    <t xml:space="preserve">Fecha</t>
  </si>
  <si>
    <t xml:space="preserve">Nota o decisión</t>
  </si>
  <si>
    <t xml:space="preserve">Próximo paso</t>
  </si>
  <si>
    <t xml:space="preserve">Ejemplo: los referidos son el canal con mejor CAC ($167). Este mes lo formalizamos: mensaje al cerrar cada venta + incentivo claro. La feria se pausa. (Borra esta fila de ejemplo.)</t>
  </si>
  <si>
    <t xml:space="preserve">Medir referidos generados en 30 días.</t>
  </si>
  <si>
    <t xml:space="preserve">Más herramientas y recursos: vendeconia.com.mx  ·  Dudas y sugerencias: contacto@vendeconia.com.mx</t>
  </si>
</sst>
</file>

<file path=xl/styles.xml><?xml version="1.0" encoding="utf-8"?>
<styleSheet xmlns="http://schemas.openxmlformats.org/spreadsheetml/2006/main">
  <numFmts count="6">
    <numFmt numFmtId="164" formatCode="General"/>
    <numFmt numFmtId="165" formatCode="\$#,##0"/>
    <numFmt numFmtId="166" formatCode="0"/>
    <numFmt numFmtId="167" formatCode="#,##0"/>
    <numFmt numFmtId="168" formatCode="0%"/>
    <numFmt numFmtId="169" formatCode="dd/mm/yyyy"/>
  </numFmts>
  <fonts count="26">
    <font>
      <sz val="11"/>
      <color theme="1"/>
      <name val="Calibri"/>
      <family val="2"/>
      <charset val="1"/>
    </font>
    <font>
      <sz val="10"/>
      <name val="Arial"/>
      <family val="0"/>
    </font>
    <font>
      <sz val="10"/>
      <name val="Arial"/>
      <family val="0"/>
    </font>
    <font>
      <sz val="10"/>
      <name val="Arial"/>
      <family val="0"/>
    </font>
    <font>
      <b val="true"/>
      <sz val="15"/>
      <color rgb="FFF58220"/>
      <name val="Arial"/>
      <family val="0"/>
      <charset val="1"/>
    </font>
    <font>
      <b val="true"/>
      <sz val="24"/>
      <color rgb="FF1F3251"/>
      <name val="Arial"/>
      <family val="0"/>
      <charset val="1"/>
    </font>
    <font>
      <sz val="10"/>
      <color rgb="FF6B7280"/>
      <name val="Arial"/>
      <family val="0"/>
      <charset val="1"/>
    </font>
    <font>
      <b val="true"/>
      <sz val="13"/>
      <color rgb="FF1F3251"/>
      <name val="Arial"/>
      <family val="0"/>
      <charset val="1"/>
    </font>
    <font>
      <sz val="10"/>
      <color rgb="FF333333"/>
      <name val="Arial"/>
      <family val="0"/>
      <charset val="1"/>
    </font>
    <font>
      <b val="true"/>
      <sz val="10"/>
      <color rgb="FF1F3251"/>
      <name val="Arial"/>
      <family val="0"/>
      <charset val="1"/>
    </font>
    <font>
      <b val="true"/>
      <sz val="11"/>
      <color rgb="FFF58220"/>
      <name val="Arial"/>
      <family val="0"/>
      <charset val="1"/>
    </font>
    <font>
      <sz val="10"/>
      <color rgb="FFFFFFFF"/>
      <name val="Arial"/>
      <family val="0"/>
      <charset val="1"/>
    </font>
    <font>
      <sz val="9.5"/>
      <color rgb="FFD8DEE9"/>
      <name val="Arial"/>
      <family val="0"/>
      <charset val="1"/>
    </font>
    <font>
      <i val="true"/>
      <sz val="8.5"/>
      <color rgb="FF6B7280"/>
      <name val="Arial"/>
      <family val="0"/>
      <charset val="1"/>
    </font>
    <font>
      <b val="true"/>
      <sz val="13"/>
      <color rgb="FFFFFFFF"/>
      <name val="Arial"/>
      <family val="0"/>
      <charset val="1"/>
    </font>
    <font>
      <i val="true"/>
      <sz val="9"/>
      <color rgb="FF6B7280"/>
      <name val="Arial"/>
      <family val="0"/>
      <charset val="1"/>
    </font>
    <font>
      <b val="true"/>
      <sz val="10"/>
      <color rgb="FF222222"/>
      <name val="Arial"/>
      <family val="0"/>
      <charset val="1"/>
    </font>
    <font>
      <b val="true"/>
      <sz val="9"/>
      <color rgb="FF6B7280"/>
      <name val="Arial"/>
      <family val="0"/>
      <charset val="1"/>
    </font>
    <font>
      <b val="true"/>
      <sz val="15"/>
      <color rgb="FF1F3251"/>
      <name val="Arial"/>
      <family val="0"/>
      <charset val="1"/>
    </font>
    <font>
      <b val="true"/>
      <sz val="10.5"/>
      <color rgb="FF2E9E63"/>
      <name val="Arial"/>
      <family val="0"/>
      <charset val="1"/>
    </font>
    <font>
      <sz val="9.5"/>
      <color rgb="FF222222"/>
      <name val="Arial"/>
      <family val="0"/>
      <charset val="1"/>
    </font>
    <font>
      <b val="true"/>
      <sz val="9"/>
      <color rgb="FFFFFFFF"/>
      <name val="Arial"/>
      <family val="0"/>
      <charset val="1"/>
    </font>
    <font>
      <sz val="9.5"/>
      <color rgb="FF1F3251"/>
      <name val="Arial"/>
      <family val="0"/>
      <charset val="1"/>
    </font>
    <font>
      <b val="true"/>
      <sz val="10"/>
      <color rgb="FFFFFFFF"/>
      <name val="Arial"/>
      <family val="0"/>
      <charset val="1"/>
    </font>
    <font>
      <sz val="10"/>
      <color rgb="FF222222"/>
      <name val="Arial"/>
      <family val="0"/>
      <charset val="1"/>
    </font>
    <font>
      <b val="true"/>
      <sz val="9"/>
      <color rgb="FFF58220"/>
      <name val="Arial"/>
      <family val="0"/>
      <charset val="1"/>
    </font>
  </fonts>
  <fills count="9">
    <fill>
      <patternFill patternType="none"/>
    </fill>
    <fill>
      <patternFill patternType="gray125"/>
    </fill>
    <fill>
      <patternFill patternType="solid">
        <fgColor rgb="FFF58220"/>
        <bgColor rgb="FFFF6600"/>
      </patternFill>
    </fill>
    <fill>
      <patternFill patternType="solid">
        <fgColor rgb="FFFDEBD8"/>
        <bgColor rgb="FFFBE7E4"/>
      </patternFill>
    </fill>
    <fill>
      <patternFill patternType="solid">
        <fgColor rgb="FF1F3251"/>
        <bgColor rgb="FF16233B"/>
      </patternFill>
    </fill>
    <fill>
      <patternFill patternType="solid">
        <fgColor rgb="FFFFF7EC"/>
        <bgColor rgb="FFFEF8DC"/>
      </patternFill>
    </fill>
    <fill>
      <patternFill patternType="solid">
        <fgColor rgb="FFF7F8FA"/>
        <bgColor rgb="FFFFF7EC"/>
      </patternFill>
    </fill>
    <fill>
      <patternFill patternType="solid">
        <fgColor rgb="FF16233B"/>
        <bgColor rgb="FF222222"/>
      </patternFill>
    </fill>
    <fill>
      <patternFill patternType="solid">
        <fgColor rgb="FFEEF1F6"/>
        <bgColor rgb="FFE4F3EA"/>
      </patternFill>
    </fill>
  </fills>
  <borders count="7">
    <border diagonalUp="false" diagonalDown="false">
      <left/>
      <right/>
      <top/>
      <bottom/>
      <diagonal/>
    </border>
    <border diagonalUp="false" diagonalDown="false">
      <left/>
      <right/>
      <top/>
      <bottom style="thin">
        <color rgb="FFD5D9E0"/>
      </bottom>
      <diagonal/>
    </border>
    <border diagonalUp="false" diagonalDown="false">
      <left style="medium">
        <color rgb="FFF58220"/>
      </left>
      <right style="medium">
        <color rgb="FFF58220"/>
      </right>
      <top style="medium">
        <color rgb="FFF58220"/>
      </top>
      <bottom style="thin">
        <color rgb="FFD5D9E0"/>
      </bottom>
      <diagonal/>
    </border>
    <border diagonalUp="false" diagonalDown="false">
      <left style="medium">
        <color rgb="FF1F3251"/>
      </left>
      <right style="medium">
        <color rgb="FF1F3251"/>
      </right>
      <top style="medium">
        <color rgb="FF1F3251"/>
      </top>
      <bottom/>
      <diagonal/>
    </border>
    <border diagonalUp="false" diagonalDown="false">
      <left style="medium">
        <color rgb="FFF58220"/>
      </left>
      <right style="medium">
        <color rgb="FFF58220"/>
      </right>
      <top style="thin">
        <color rgb="FFD5D9E0"/>
      </top>
      <bottom style="medium">
        <color rgb="FFF58220"/>
      </bottom>
      <diagonal/>
    </border>
    <border diagonalUp="false" diagonalDown="false">
      <left style="medium">
        <color rgb="FF1F3251"/>
      </left>
      <right style="medium">
        <color rgb="FF1F3251"/>
      </right>
      <top/>
      <bottom style="medium">
        <color rgb="FF1F3251"/>
      </bottom>
      <diagonal/>
    </border>
    <border diagonalUp="false" diagonalDown="false">
      <left style="thin">
        <color rgb="FFD5D9E0"/>
      </left>
      <right style="thin">
        <color rgb="FFD5D9E0"/>
      </right>
      <top style="thin">
        <color rgb="FFD5D9E0"/>
      </top>
      <bottom style="thin">
        <color rgb="FFD5D9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right" vertical="top"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1" fillId="4" borderId="0" xfId="0" applyFont="true" applyBorder="true" applyAlignment="true" applyProtection="false">
      <alignment horizontal="general" vertical="center" textRotation="0" wrapText="true" indent="0" shrinkToFit="false"/>
      <protection locked="true" hidden="false"/>
    </xf>
    <xf numFmtId="164" fontId="10" fillId="4" borderId="0" xfId="0" applyFont="true" applyBorder="true" applyAlignment="true" applyProtection="false">
      <alignment horizontal="general" vertical="center" textRotation="0" wrapText="true" indent="0" shrinkToFit="false"/>
      <protection locked="true" hidden="false"/>
    </xf>
    <xf numFmtId="164" fontId="12" fillId="4"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4" borderId="0" xfId="0" applyFont="true" applyBorder="true" applyAlignment="true" applyProtection="false">
      <alignment horizontal="general" vertical="center" textRotation="0" wrapText="false" indent="0" shrinkToFit="false"/>
      <protection locked="true" hidden="false"/>
    </xf>
    <xf numFmtId="164" fontId="15" fillId="0" borderId="0"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5" fontId="16" fillId="5" borderId="2" xfId="0" applyFont="true" applyBorder="true" applyAlignment="true" applyProtection="false">
      <alignment horizontal="center" vertical="bottom" textRotation="0" wrapText="false" indent="0" shrinkToFit="false"/>
      <protection locked="true" hidden="false"/>
    </xf>
    <xf numFmtId="164" fontId="17" fillId="6" borderId="3" xfId="0" applyFont="true" applyBorder="true" applyAlignment="true" applyProtection="false">
      <alignment horizontal="center" vertical="center" textRotation="0" wrapText="false" indent="0" shrinkToFit="false"/>
      <protection locked="true" hidden="false"/>
    </xf>
    <xf numFmtId="164" fontId="16" fillId="5" borderId="4" xfId="0" applyFont="true" applyBorder="true" applyAlignment="true" applyProtection="false">
      <alignment horizontal="center" vertical="bottom" textRotation="0" wrapText="false" indent="0" shrinkToFit="false"/>
      <protection locked="true" hidden="false"/>
    </xf>
    <xf numFmtId="166" fontId="18" fillId="6" borderId="5" xfId="0" applyFont="true" applyBorder="true" applyAlignment="true" applyProtection="false">
      <alignment horizontal="center" vertical="center" textRotation="0" wrapText="false" indent="0" shrinkToFit="false"/>
      <protection locked="true" hidden="false"/>
    </xf>
    <xf numFmtId="165" fontId="18" fillId="6" borderId="5" xfId="0" applyFont="true" applyBorder="true" applyAlignment="true" applyProtection="false">
      <alignment horizontal="center" vertical="center" textRotation="0" wrapText="false" indent="0" shrinkToFit="false"/>
      <protection locked="true" hidden="false"/>
    </xf>
    <xf numFmtId="165" fontId="4" fillId="6" borderId="5" xfId="0" applyFont="true" applyBorder="true" applyAlignment="true" applyProtection="false">
      <alignment horizontal="center" vertical="center" textRotation="0" wrapText="false" indent="0" shrinkToFit="false"/>
      <protection locked="true" hidden="false"/>
    </xf>
    <xf numFmtId="164" fontId="19" fillId="6" borderId="5"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21" fillId="4" borderId="6" xfId="0" applyFont="true" applyBorder="true" applyAlignment="true" applyProtection="false">
      <alignment horizontal="center" vertical="center" textRotation="0" wrapText="true" indent="0" shrinkToFit="false"/>
      <protection locked="true" hidden="false"/>
    </xf>
    <xf numFmtId="164" fontId="21" fillId="7" borderId="6" xfId="0" applyFont="true" applyBorder="true" applyAlignment="true" applyProtection="false">
      <alignment horizontal="center" vertical="center" textRotation="0" wrapText="true" indent="0" shrinkToFit="false"/>
      <protection locked="true" hidden="false"/>
    </xf>
    <xf numFmtId="164" fontId="20" fillId="5" borderId="6" xfId="0" applyFont="true" applyBorder="true" applyAlignment="true" applyProtection="false">
      <alignment horizontal="general" vertical="center" textRotation="0" wrapText="false" indent="0" shrinkToFit="false"/>
      <protection locked="true" hidden="false"/>
    </xf>
    <xf numFmtId="167" fontId="20" fillId="5" borderId="6" xfId="0" applyFont="true" applyBorder="true" applyAlignment="true" applyProtection="false">
      <alignment horizontal="general" vertical="center" textRotation="0" wrapText="false" indent="0" shrinkToFit="false"/>
      <protection locked="true" hidden="false"/>
    </xf>
    <xf numFmtId="166" fontId="20" fillId="5" borderId="6" xfId="0" applyFont="true" applyBorder="true" applyAlignment="true" applyProtection="false">
      <alignment horizontal="general" vertical="center" textRotation="0" wrapText="false" indent="0" shrinkToFit="false"/>
      <protection locked="true" hidden="false"/>
    </xf>
    <xf numFmtId="165" fontId="20" fillId="5" borderId="6" xfId="0" applyFont="true" applyBorder="true" applyAlignment="true" applyProtection="false">
      <alignment horizontal="general" vertical="center" textRotation="0" wrapText="false" indent="0" shrinkToFit="false"/>
      <protection locked="true" hidden="false"/>
    </xf>
    <xf numFmtId="164" fontId="20" fillId="5" borderId="6" xfId="0" applyFont="true" applyBorder="true" applyAlignment="true" applyProtection="false">
      <alignment horizontal="general" vertical="center" textRotation="0" wrapText="true" indent="0" shrinkToFit="false"/>
      <protection locked="true" hidden="false"/>
    </xf>
    <xf numFmtId="168" fontId="22" fillId="8" borderId="6" xfId="0" applyFont="true" applyBorder="true" applyAlignment="true" applyProtection="false">
      <alignment horizontal="center" vertical="center" textRotation="0" wrapText="false" indent="0" shrinkToFit="false"/>
      <protection locked="true" hidden="false"/>
    </xf>
    <xf numFmtId="165" fontId="22" fillId="8" borderId="6" xfId="0" applyFont="true" applyBorder="true" applyAlignment="true" applyProtection="false">
      <alignment horizontal="right" vertical="center" textRotation="0" wrapText="false" indent="0" shrinkToFit="false"/>
      <protection locked="true" hidden="false"/>
    </xf>
    <xf numFmtId="164" fontId="22" fillId="8" borderId="6" xfId="0" applyFont="true" applyBorder="true" applyAlignment="true" applyProtection="false">
      <alignment horizontal="left" vertical="center"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23" fillId="4" borderId="6" xfId="0" applyFont="true" applyBorder="true" applyAlignment="true" applyProtection="false">
      <alignment horizontal="center" vertical="bottom" textRotation="0" wrapText="false" indent="0" shrinkToFit="false"/>
      <protection locked="true" hidden="false"/>
    </xf>
    <xf numFmtId="169" fontId="24" fillId="5" borderId="6" xfId="0" applyFont="true" applyBorder="true" applyAlignment="true" applyProtection="false">
      <alignment horizontal="general" vertical="top" textRotation="0" wrapText="true" indent="0" shrinkToFit="false"/>
      <protection locked="true" hidden="false"/>
    </xf>
    <xf numFmtId="164" fontId="24" fillId="5" borderId="6" xfId="0" applyFont="true" applyBorder="true" applyAlignment="true" applyProtection="false">
      <alignment horizontal="general" vertical="top" textRotation="0" wrapText="true" indent="0" shrinkToFit="false"/>
      <protection locked="true" hidden="false"/>
    </xf>
    <xf numFmtId="164" fontId="25"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6">
    <dxf>
      <fill>
        <patternFill patternType="solid">
          <fgColor rgb="FF1F3251"/>
          <bgColor rgb="FF000000"/>
        </patternFill>
      </fill>
    </dxf>
    <dxf>
      <fill>
        <patternFill patternType="solid">
          <fgColor rgb="FFFFF7EC"/>
          <bgColor rgb="FF000000"/>
        </patternFill>
      </fill>
    </dxf>
    <dxf>
      <fill>
        <patternFill patternType="solid">
          <fgColor rgb="FF222222"/>
          <bgColor rgb="FF000000"/>
        </patternFill>
      </fill>
    </dxf>
    <dxf>
      <fill>
        <patternFill patternType="solid">
          <fgColor rgb="FFFFFFFF"/>
          <bgColor rgb="FF000000"/>
        </patternFill>
      </fill>
    </dxf>
    <dxf>
      <fill>
        <patternFill patternType="solid">
          <fgColor rgb="FF16233B"/>
          <bgColor rgb="FF000000"/>
        </patternFill>
      </fill>
    </dxf>
    <dxf>
      <fill>
        <patternFill patternType="solid">
          <fgColor rgb="FFEEF1F6"/>
          <bgColor rgb="FF000000"/>
        </patternFill>
      </fill>
    </dxf>
    <dxf>
      <fill>
        <patternFill patternType="solid">
          <fgColor rgb="FFE4F3EA"/>
          <bgColor rgb="FF000000"/>
        </patternFill>
      </fill>
    </dxf>
    <dxf>
      <fill>
        <patternFill patternType="solid">
          <fgColor rgb="FFFBE7E4"/>
          <bgColor rgb="FF000000"/>
        </patternFill>
      </fill>
    </dxf>
    <dxf>
      <fill>
        <patternFill patternType="solid">
          <fgColor rgb="FFFEF8DC"/>
          <bgColor rgb="FF000000"/>
        </patternFill>
      </fill>
    </dxf>
    <dxf>
      <fill>
        <patternFill patternType="solid">
          <fgColor rgb="FF2E9E63"/>
          <bgColor rgb="FF000000"/>
        </patternFill>
      </fill>
    </dxf>
    <dxf>
      <fill>
        <patternFill patternType="solid">
          <fgColor rgb="FF8A6D00"/>
          <bgColor rgb="FF000000"/>
        </patternFill>
      </fill>
    </dxf>
    <dxf>
      <fill>
        <patternFill patternType="solid">
          <fgColor rgb="FFC0392B"/>
          <bgColor rgb="FF000000"/>
        </patternFill>
      </fill>
    </dxf>
    <dxf>
      <font>
        <name val="Arial"/>
        <charset val="1"/>
        <family val="0"/>
        <b val="1"/>
        <color rgb="FFC0392B"/>
        <sz val="9"/>
      </font>
    </dxf>
    <dxf>
      <font>
        <name val="Arial"/>
        <charset val="1"/>
        <family val="0"/>
        <b val="1"/>
        <color rgb="FF2E9E63"/>
        <sz val="9"/>
      </font>
      <fill>
        <patternFill>
          <bgColor rgb="FFE4F3EA"/>
        </patternFill>
      </fill>
    </dxf>
    <dxf>
      <font>
        <name val="Arial"/>
        <charset val="1"/>
        <family val="0"/>
        <b val="1"/>
        <color rgb="FF8A6D00"/>
        <sz val="9"/>
      </font>
      <fill>
        <patternFill>
          <bgColor rgb="FFFEF8DC"/>
        </patternFill>
      </fill>
    </dxf>
    <dxf>
      <font>
        <name val="Arial"/>
        <charset val="1"/>
        <family val="0"/>
        <b val="1"/>
        <color rgb="FFC0392B"/>
        <sz val="9"/>
      </font>
      <fill>
        <patternFill>
          <bgColor rgb="FFFBE7E4"/>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6D00"/>
      <rgbColor rgb="FF800080"/>
      <rgbColor rgb="FF008080"/>
      <rgbColor rgb="FFF7F8FA"/>
      <rgbColor rgb="FF808080"/>
      <rgbColor rgb="FF9999FF"/>
      <rgbColor rgb="FF993366"/>
      <rgbColor rgb="FFFEF8DC"/>
      <rgbColor rgb="FFE4F3EA"/>
      <rgbColor rgb="FF660066"/>
      <rgbColor rgb="FFFF8080"/>
      <rgbColor rgb="FF0066CC"/>
      <rgbColor rgb="FFD5D9E0"/>
      <rgbColor rgb="FF000080"/>
      <rgbColor rgb="FFFF00FF"/>
      <rgbColor rgb="FFFFFF00"/>
      <rgbColor rgb="FF00FFFF"/>
      <rgbColor rgb="FF800080"/>
      <rgbColor rgb="FF800000"/>
      <rgbColor rgb="FF008080"/>
      <rgbColor rgb="FF0000FF"/>
      <rgbColor rgb="FF00CCFF"/>
      <rgbColor rgb="FFEEF1F6"/>
      <rgbColor rgb="FFD8DEE9"/>
      <rgbColor rgb="FFFDEBD8"/>
      <rgbColor rgb="FFFFF7EC"/>
      <rgbColor rgb="FFFF99CC"/>
      <rgbColor rgb="FFCC99FF"/>
      <rgbColor rgb="FFFBE7E4"/>
      <rgbColor rgb="FF3366FF"/>
      <rgbColor rgb="FF33CCCC"/>
      <rgbColor rgb="FF99CC00"/>
      <rgbColor rgb="FFFFCC00"/>
      <rgbColor rgb="FFF58220"/>
      <rgbColor rgb="FFFF6600"/>
      <rgbColor rgb="FF6B7280"/>
      <rgbColor rgb="FF969696"/>
      <rgbColor rgb="FF1F3251"/>
      <rgbColor rgb="FF2E9E63"/>
      <rgbColor rgb="FF16233B"/>
      <rgbColor rgb="FF222222"/>
      <rgbColor rgb="FFC0392B"/>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58220"/>
    <pageSetUpPr fitToPage="false"/>
  </sheetPr>
  <dimension ref="A2:G3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26"/>
    <col collapsed="false" customWidth="true" hidden="false" outlineLevel="0" max="3" min="3" style="0" width="34"/>
    <col collapsed="false" customWidth="true" hidden="false" outlineLevel="0" max="4" min="4" style="0" width="18"/>
    <col collapsed="false" customWidth="true" hidden="false" outlineLevel="0" max="5" min="5" style="0" width="16"/>
    <col collapsed="false" customWidth="true" hidden="false" outlineLevel="0" max="6" min="6" style="0" width="46"/>
    <col collapsed="false" customWidth="true" hidden="false" outlineLevel="0" max="7" min="7" style="0" width="12"/>
    <col collapsed="false" customWidth="true" hidden="false" outlineLevel="0" max="8" min="8" style="0" width="4"/>
  </cols>
  <sheetData>
    <row r="2" customFormat="false" ht="18.55" hidden="false" customHeight="false" outlineLevel="0" collapsed="false">
      <c r="B2" s="1" t="s">
        <v>0</v>
      </c>
    </row>
    <row r="3" customFormat="false" ht="29.15" hidden="false" customHeight="false" outlineLevel="0" collapsed="false">
      <c r="B3" s="2" t="s">
        <v>1</v>
      </c>
    </row>
    <row r="4" customFormat="false" ht="15" hidden="false" customHeight="false" outlineLevel="0" collapsed="false">
      <c r="B4" s="3" t="s">
        <v>2</v>
      </c>
    </row>
    <row r="5" customFormat="false" ht="3.75" hidden="false" customHeight="true" outlineLevel="0" collapsed="false">
      <c r="A5" s="4"/>
      <c r="B5" s="4"/>
      <c r="C5" s="4"/>
      <c r="D5" s="4"/>
      <c r="E5" s="4"/>
      <c r="F5" s="4"/>
      <c r="G5" s="4"/>
    </row>
    <row r="7" customFormat="false" ht="19.5" hidden="false" customHeight="true" outlineLevel="0" collapsed="false">
      <c r="B7" s="5" t="s">
        <v>3</v>
      </c>
      <c r="C7" s="5"/>
      <c r="D7" s="5"/>
      <c r="E7" s="5"/>
      <c r="F7" s="5"/>
      <c r="G7" s="5"/>
    </row>
    <row r="8" customFormat="false" ht="54" hidden="false" customHeight="true" outlineLevel="0" collapsed="false">
      <c r="B8" s="6" t="s">
        <v>4</v>
      </c>
      <c r="C8" s="6"/>
      <c r="D8" s="6"/>
      <c r="E8" s="6"/>
      <c r="F8" s="6"/>
      <c r="G8" s="6"/>
    </row>
    <row r="10" customFormat="false" ht="19.5" hidden="false" customHeight="true" outlineLevel="0" collapsed="false">
      <c r="B10" s="5" t="s">
        <v>5</v>
      </c>
      <c r="C10" s="5"/>
      <c r="D10" s="5"/>
      <c r="E10" s="5"/>
      <c r="F10" s="5"/>
      <c r="G10" s="5"/>
    </row>
    <row r="11" customFormat="false" ht="43.5" hidden="false" customHeight="true" outlineLevel="0" collapsed="false">
      <c r="B11" s="7" t="s">
        <v>6</v>
      </c>
      <c r="C11" s="8" t="s">
        <v>7</v>
      </c>
      <c r="D11" s="8"/>
      <c r="E11" s="8"/>
      <c r="F11" s="8"/>
      <c r="G11" s="8"/>
    </row>
    <row r="12" customFormat="false" ht="43.5" hidden="false" customHeight="true" outlineLevel="0" collapsed="false">
      <c r="B12" s="7" t="s">
        <v>8</v>
      </c>
      <c r="C12" s="8" t="s">
        <v>9</v>
      </c>
      <c r="D12" s="8"/>
      <c r="E12" s="8"/>
      <c r="F12" s="8"/>
      <c r="G12" s="8"/>
    </row>
    <row r="13" customFormat="false" ht="43.5" hidden="false" customHeight="true" outlineLevel="0" collapsed="false">
      <c r="B13" s="7" t="s">
        <v>10</v>
      </c>
      <c r="C13" s="8" t="s">
        <v>11</v>
      </c>
      <c r="D13" s="8"/>
      <c r="E13" s="8"/>
      <c r="F13" s="8"/>
      <c r="G13" s="8"/>
    </row>
    <row r="14" customFormat="false" ht="43.5" hidden="false" customHeight="true" outlineLevel="0" collapsed="false">
      <c r="B14" s="7" t="s">
        <v>12</v>
      </c>
      <c r="C14" s="8" t="s">
        <v>13</v>
      </c>
      <c r="D14" s="8"/>
      <c r="E14" s="8"/>
      <c r="F14" s="8"/>
      <c r="G14" s="8"/>
    </row>
    <row r="16" customFormat="false" ht="19.5" hidden="false" customHeight="true" outlineLevel="0" collapsed="false">
      <c r="B16" s="5" t="s">
        <v>14</v>
      </c>
      <c r="C16" s="5"/>
      <c r="D16" s="5"/>
      <c r="E16" s="5"/>
      <c r="F16" s="5"/>
      <c r="G16" s="5"/>
    </row>
    <row r="17" customFormat="false" ht="63.75" hidden="false" customHeight="true" outlineLevel="0" collapsed="false">
      <c r="B17" s="6" t="s">
        <v>15</v>
      </c>
      <c r="C17" s="6"/>
      <c r="D17" s="6"/>
      <c r="E17" s="6"/>
      <c r="F17" s="6"/>
      <c r="G17" s="6"/>
    </row>
    <row r="19" customFormat="false" ht="19.5" hidden="false" customHeight="true" outlineLevel="0" collapsed="false">
      <c r="B19" s="5" t="s">
        <v>16</v>
      </c>
      <c r="C19" s="5"/>
      <c r="D19" s="5"/>
      <c r="E19" s="5"/>
      <c r="F19" s="5"/>
      <c r="G19" s="5"/>
    </row>
    <row r="20" customFormat="false" ht="30" hidden="false" customHeight="true" outlineLevel="0" collapsed="false">
      <c r="B20" s="9" t="s">
        <v>17</v>
      </c>
      <c r="C20" s="6" t="s">
        <v>18</v>
      </c>
      <c r="D20" s="6"/>
      <c r="E20" s="6"/>
      <c r="F20" s="6"/>
      <c r="G20" s="6"/>
    </row>
    <row r="21" customFormat="false" ht="30" hidden="false" customHeight="true" outlineLevel="0" collapsed="false">
      <c r="B21" s="9" t="s">
        <v>19</v>
      </c>
      <c r="C21" s="6" t="s">
        <v>20</v>
      </c>
      <c r="D21" s="6"/>
      <c r="E21" s="6"/>
      <c r="F21" s="6"/>
      <c r="G21" s="6"/>
    </row>
    <row r="22" customFormat="false" ht="30" hidden="false" customHeight="true" outlineLevel="0" collapsed="false">
      <c r="B22" s="9" t="s">
        <v>21</v>
      </c>
      <c r="C22" s="6" t="s">
        <v>22</v>
      </c>
      <c r="D22" s="6"/>
      <c r="E22" s="6"/>
      <c r="F22" s="6"/>
      <c r="G22" s="6"/>
    </row>
    <row r="23" customFormat="false" ht="30" hidden="false" customHeight="true" outlineLevel="0" collapsed="false">
      <c r="B23" s="9" t="s">
        <v>23</v>
      </c>
      <c r="C23" s="6" t="s">
        <v>24</v>
      </c>
      <c r="D23" s="6"/>
      <c r="E23" s="6"/>
      <c r="F23" s="6"/>
      <c r="G23" s="6"/>
    </row>
    <row r="24" customFormat="false" ht="30" hidden="false" customHeight="true" outlineLevel="0" collapsed="false">
      <c r="B24" s="9" t="s">
        <v>25</v>
      </c>
      <c r="C24" s="6" t="s">
        <v>26</v>
      </c>
      <c r="D24" s="6"/>
      <c r="E24" s="6"/>
      <c r="F24" s="6"/>
      <c r="G24" s="6"/>
    </row>
    <row r="26" customFormat="false" ht="19.5" hidden="false" customHeight="true" outlineLevel="0" collapsed="false">
      <c r="B26" s="5" t="s">
        <v>27</v>
      </c>
      <c r="C26" s="5"/>
      <c r="D26" s="5"/>
      <c r="E26" s="5"/>
      <c r="F26" s="5"/>
      <c r="G26" s="5"/>
    </row>
    <row r="27" customFormat="false" ht="25.5" hidden="false" customHeight="true" outlineLevel="0" collapsed="false">
      <c r="B27" s="6" t="s">
        <v>28</v>
      </c>
      <c r="C27" s="6"/>
      <c r="D27" s="6"/>
      <c r="E27" s="6"/>
      <c r="F27" s="6"/>
      <c r="G27" s="6"/>
    </row>
    <row r="28" customFormat="false" ht="25.5" hidden="false" customHeight="true" outlineLevel="0" collapsed="false">
      <c r="B28" s="6" t="s">
        <v>29</v>
      </c>
      <c r="C28" s="6"/>
      <c r="D28" s="6"/>
      <c r="E28" s="6"/>
      <c r="F28" s="6"/>
      <c r="G28" s="6"/>
    </row>
    <row r="29" customFormat="false" ht="25.5" hidden="false" customHeight="true" outlineLevel="0" collapsed="false">
      <c r="B29" s="6" t="s">
        <v>30</v>
      </c>
      <c r="C29" s="6"/>
      <c r="D29" s="6"/>
      <c r="E29" s="6"/>
      <c r="F29" s="6"/>
      <c r="G29" s="6"/>
    </row>
    <row r="30" customFormat="false" ht="25.5" hidden="false" customHeight="true" outlineLevel="0" collapsed="false">
      <c r="B30" s="6" t="s">
        <v>31</v>
      </c>
      <c r="C30" s="6"/>
      <c r="D30" s="6"/>
      <c r="E30" s="6"/>
      <c r="F30" s="6"/>
      <c r="G30" s="6"/>
    </row>
    <row r="32" customFormat="false" ht="15" hidden="false" customHeight="false" outlineLevel="0" collapsed="false">
      <c r="B32" s="10"/>
      <c r="C32" s="10"/>
      <c r="D32" s="10"/>
      <c r="E32" s="10"/>
      <c r="F32" s="10"/>
      <c r="G32" s="10"/>
    </row>
    <row r="33" customFormat="false" ht="30" hidden="false" customHeight="true" outlineLevel="0" collapsed="false">
      <c r="B33" s="11" t="s">
        <v>32</v>
      </c>
      <c r="C33" s="11"/>
      <c r="D33" s="11"/>
      <c r="E33" s="11"/>
      <c r="F33" s="11"/>
      <c r="G33" s="11"/>
    </row>
    <row r="34" customFormat="false" ht="21.75" hidden="false" customHeight="true" outlineLevel="0" collapsed="false">
      <c r="B34" s="12" t="s">
        <v>33</v>
      </c>
      <c r="C34" s="12"/>
      <c r="D34" s="12"/>
      <c r="E34" s="12"/>
      <c r="F34" s="12"/>
      <c r="G34" s="12"/>
    </row>
    <row r="35" customFormat="false" ht="15" hidden="false" customHeight="false" outlineLevel="0" collapsed="false">
      <c r="B35" s="13" t="s">
        <v>34</v>
      </c>
      <c r="C35" s="13"/>
      <c r="D35" s="13"/>
      <c r="E35" s="13"/>
      <c r="F35" s="13"/>
      <c r="G35" s="13"/>
    </row>
    <row r="36" customFormat="false" ht="15" hidden="false" customHeight="false" outlineLevel="0" collapsed="false">
      <c r="B36" s="10"/>
      <c r="C36" s="10"/>
      <c r="D36" s="10"/>
      <c r="E36" s="10"/>
      <c r="F36" s="10"/>
      <c r="G36" s="10"/>
    </row>
    <row r="38" customFormat="false" ht="15" hidden="false" customHeight="false" outlineLevel="0" collapsed="false">
      <c r="B38" s="14" t="s">
        <v>35</v>
      </c>
    </row>
  </sheetData>
  <mergeCells count="23">
    <mergeCell ref="B7:G7"/>
    <mergeCell ref="B8:G8"/>
    <mergeCell ref="B10:G10"/>
    <mergeCell ref="C11:G11"/>
    <mergeCell ref="C12:G12"/>
    <mergeCell ref="C13:G13"/>
    <mergeCell ref="C14:G14"/>
    <mergeCell ref="B16:G16"/>
    <mergeCell ref="B17:G17"/>
    <mergeCell ref="B19:G19"/>
    <mergeCell ref="C20:G20"/>
    <mergeCell ref="C21:G21"/>
    <mergeCell ref="C22:G22"/>
    <mergeCell ref="C23:G23"/>
    <mergeCell ref="C24:G24"/>
    <mergeCell ref="B26:G26"/>
    <mergeCell ref="B27:G27"/>
    <mergeCell ref="B28:G28"/>
    <mergeCell ref="B29:G29"/>
    <mergeCell ref="B30:G30"/>
    <mergeCell ref="B33:G33"/>
    <mergeCell ref="B34:G34"/>
    <mergeCell ref="B35:G3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251"/>
    <pageSetUpPr fitToPage="false"/>
  </sheetPr>
  <dimension ref="A1:M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8" topLeftCell="A19"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2" min="2" style="0" width="15"/>
    <col collapsed="false" customWidth="true" hidden="false" outlineLevel="0" max="4" min="3" style="0" width="13"/>
    <col collapsed="false" customWidth="true" hidden="false" outlineLevel="0" max="5" min="5" style="0" width="12"/>
    <col collapsed="false" customWidth="true" hidden="false" outlineLevel="0" max="6" min="6" style="0" width="13"/>
    <col collapsed="false" customWidth="true" hidden="false" outlineLevel="0" max="7" min="7" style="0" width="20"/>
    <col collapsed="false" customWidth="true" hidden="false" outlineLevel="0" max="9" min="8" style="0" width="12"/>
    <col collapsed="false" customWidth="true" hidden="false" outlineLevel="0" max="10" min="10" style="0" width="20"/>
    <col collapsed="false" customWidth="true" hidden="false" outlineLevel="0" max="11" min="11" style="0" width="12"/>
    <col collapsed="false" customWidth="true" hidden="true" outlineLevel="0" max="13" min="12" style="0" width="13"/>
  </cols>
  <sheetData>
    <row r="1" customFormat="false" ht="25.5" hidden="false" customHeight="true" outlineLevel="0" collapsed="false">
      <c r="A1" s="15" t="s">
        <v>36</v>
      </c>
      <c r="B1" s="15"/>
      <c r="C1" s="15"/>
      <c r="D1" s="15"/>
      <c r="E1" s="15"/>
      <c r="F1" s="15"/>
      <c r="G1" s="15"/>
      <c r="H1" s="15"/>
      <c r="I1" s="15"/>
      <c r="J1" s="15"/>
      <c r="K1" s="15"/>
    </row>
    <row r="2" customFormat="false" ht="15" hidden="false" customHeight="false" outlineLevel="0" collapsed="false">
      <c r="A2" s="16" t="s">
        <v>37</v>
      </c>
      <c r="B2" s="16"/>
      <c r="C2" s="16"/>
      <c r="D2" s="16"/>
      <c r="E2" s="16"/>
      <c r="F2" s="16"/>
      <c r="G2" s="16"/>
      <c r="H2" s="16"/>
      <c r="I2" s="16"/>
      <c r="J2" s="16"/>
      <c r="K2" s="16"/>
    </row>
    <row r="3" customFormat="false" ht="3.75" hidden="false" customHeight="true" outlineLevel="0" collapsed="false">
      <c r="A3" s="4"/>
      <c r="B3" s="4"/>
      <c r="C3" s="4"/>
      <c r="D3" s="4"/>
      <c r="E3" s="4"/>
      <c r="F3" s="4"/>
      <c r="G3" s="4"/>
      <c r="H3" s="4"/>
      <c r="I3" s="4"/>
      <c r="J3" s="4"/>
      <c r="K3" s="4"/>
    </row>
    <row r="5" customFormat="false" ht="15" hidden="false" customHeight="false" outlineLevel="0" collapsed="false">
      <c r="A5" s="17" t="s">
        <v>38</v>
      </c>
      <c r="B5" s="17"/>
      <c r="C5" s="18" t="n">
        <v>8000</v>
      </c>
      <c r="E5" s="19" t="s">
        <v>39</v>
      </c>
      <c r="F5" s="19"/>
      <c r="G5" s="19" t="s">
        <v>40</v>
      </c>
      <c r="H5" s="19"/>
      <c r="I5" s="19" t="s">
        <v>41</v>
      </c>
      <c r="J5" s="19"/>
      <c r="K5" s="19" t="s">
        <v>42</v>
      </c>
    </row>
    <row r="6" customFormat="false" ht="15" hidden="false" customHeight="false" outlineLevel="0" collapsed="false">
      <c r="A6" s="17" t="s">
        <v>43</v>
      </c>
      <c r="B6" s="17"/>
      <c r="C6" s="20" t="s">
        <v>44</v>
      </c>
      <c r="E6" s="21" t="n">
        <f aca="false">SUM($E$19:$E$48)</f>
        <v>11</v>
      </c>
      <c r="F6" s="21"/>
      <c r="G6" s="22" t="n">
        <f aca="false">SUM($F$19:$F$48)</f>
        <v>16000</v>
      </c>
      <c r="H6" s="22"/>
      <c r="I6" s="23" t="n">
        <f aca="false">IF(SUM($E$19:$E$48)=0,"—",SUM($F$19:$F$48)/SUM($E$19:$E$48))</f>
        <v>1454.54545454545</v>
      </c>
      <c r="J6" s="23"/>
      <c r="K6" s="24" t="str">
        <f aca="false">IF(COUNT($M$19:$M$48)=0,"—",INDEX($A$19:$A$48,MATCH(MIN($M$19:$M$48),$M$19:$M$48,0)))</f>
        <v>Perfil de Google / Maps</v>
      </c>
    </row>
    <row r="7" customFormat="false" ht="15" hidden="false" customHeight="false" outlineLevel="0" collapsed="false">
      <c r="E7" s="21"/>
      <c r="F7" s="21"/>
      <c r="G7" s="22"/>
      <c r="H7" s="22"/>
      <c r="I7" s="23"/>
      <c r="J7" s="23"/>
      <c r="K7" s="24"/>
    </row>
    <row r="9" customFormat="false" ht="19.5" hidden="false" customHeight="true" outlineLevel="0" collapsed="false">
      <c r="A9" s="5" t="s">
        <v>45</v>
      </c>
      <c r="B9" s="5"/>
      <c r="C9" s="5"/>
      <c r="D9" s="5"/>
      <c r="E9" s="5"/>
      <c r="F9" s="5"/>
      <c r="G9" s="5"/>
      <c r="H9" s="5"/>
      <c r="I9" s="5"/>
      <c r="J9" s="5"/>
      <c r="K9" s="5"/>
    </row>
    <row r="11" customFormat="false" ht="15" hidden="false" customHeight="false" outlineLevel="0" collapsed="false">
      <c r="A11" s="25" t="s">
        <v>46</v>
      </c>
      <c r="B11" s="26" t="str">
        <f aca="false">IF(COUNTIF($B$19:$B$48,"1 · Alcance")=0,"⚠ VACÍO — tu posible cuello de botella",COUNTIF($B$19:$B$48,"1 · Alcance")&amp;" canal(es) activo(s)")</f>
        <v>3 canal(es) activo(s)</v>
      </c>
      <c r="C11" s="26"/>
      <c r="D11" s="26"/>
      <c r="F11" s="25" t="s">
        <v>47</v>
      </c>
      <c r="G11" s="26" t="str">
        <f aca="false">IF(COUNTIF($B$19:$B$48,"2 · Captura")=0,"⚠ VACÍO — tu posible cuello de botella",COUNTIF($B$19:$B$48,"2 · Captura")&amp;" canal(es) activo(s)")</f>
        <v>1 canal(es) activo(s)</v>
      </c>
      <c r="H11" s="26"/>
      <c r="I11" s="26"/>
    </row>
    <row r="12" customFormat="false" ht="15" hidden="false" customHeight="false" outlineLevel="0" collapsed="false">
      <c r="A12" s="25" t="s">
        <v>48</v>
      </c>
      <c r="B12" s="26" t="str">
        <f aca="false">IF(COUNTIF($B$19:$B$48,"3 · Conversión")=0,"⚠ VACÍO — tu posible cuello de botella",COUNTIF($B$19:$B$48,"3 · Conversión")&amp;" canal(es) activo(s)")</f>
        <v>1 canal(es) activo(s)</v>
      </c>
      <c r="C12" s="26"/>
      <c r="D12" s="26"/>
      <c r="F12" s="25" t="s">
        <v>49</v>
      </c>
      <c r="G12" s="26" t="str">
        <f aca="false">IF(COUNTIF($B$19:$B$48,"4 · Regreso")=0,"⚠ VACÍO — tu posible cuello de botella",COUNTIF($B$19:$B$48,"4 · Regreso")&amp;" canal(es) activo(s)")</f>
        <v>1 canal(es) activo(s)</v>
      </c>
      <c r="H12" s="26"/>
      <c r="I12" s="26"/>
    </row>
    <row r="14" customFormat="false" ht="15" hidden="false" customHeight="false" outlineLevel="0" collapsed="false">
      <c r="A14" s="27" t="s">
        <v>50</v>
      </c>
      <c r="B14" s="27"/>
      <c r="C14" s="27"/>
      <c r="D14" s="27"/>
      <c r="E14" s="27"/>
      <c r="F14" s="27"/>
      <c r="G14" s="27"/>
      <c r="H14" s="27"/>
      <c r="I14" s="27"/>
      <c r="J14" s="27"/>
      <c r="K14" s="27"/>
    </row>
    <row r="18" customFormat="false" ht="27.75" hidden="false" customHeight="true" outlineLevel="0" collapsed="false">
      <c r="A18" s="28" t="s">
        <v>51</v>
      </c>
      <c r="B18" s="28" t="s">
        <v>52</v>
      </c>
      <c r="C18" s="28" t="s">
        <v>53</v>
      </c>
      <c r="D18" s="28" t="s">
        <v>54</v>
      </c>
      <c r="E18" s="28" t="s">
        <v>55</v>
      </c>
      <c r="F18" s="28" t="s">
        <v>56</v>
      </c>
      <c r="G18" s="28" t="s">
        <v>57</v>
      </c>
      <c r="H18" s="29" t="s">
        <v>58</v>
      </c>
      <c r="I18" s="29" t="s">
        <v>59</v>
      </c>
      <c r="J18" s="29" t="s">
        <v>60</v>
      </c>
      <c r="K18" s="29" t="s">
        <v>61</v>
      </c>
    </row>
    <row r="19" customFormat="false" ht="23.85" hidden="false" customHeight="false" outlineLevel="0" collapsed="false">
      <c r="A19" s="30" t="s">
        <v>62</v>
      </c>
      <c r="B19" s="30" t="s">
        <v>49</v>
      </c>
      <c r="C19" s="30" t="s">
        <v>63</v>
      </c>
      <c r="D19" s="31" t="n">
        <v>6</v>
      </c>
      <c r="E19" s="32" t="n">
        <v>3</v>
      </c>
      <c r="F19" s="33" t="n">
        <v>500</v>
      </c>
      <c r="G19" s="34" t="s">
        <v>64</v>
      </c>
      <c r="H19" s="35" t="n">
        <f aca="false">IF(OR($A19="",$D19="",$D19=0,$E19=""),"",$E19/$D19)</f>
        <v>0.5</v>
      </c>
      <c r="I19" s="36" t="n">
        <f aca="false">IF(OR($A19="",$E19="",$E19=0),"",IF($F19="",0,$F19)/$E19)</f>
        <v>166.666666666667</v>
      </c>
      <c r="J19" s="37" t="str">
        <f aca="false">IF($L19="","",IF($L19="CORTAR","🔴 Cortar o rediseñar: paga sin resultados",IF($L19="SIN_DATOS","Captura clientes e inversión para evaluar",IF($L19="INVERTIR","🟢 Invertir más: CAC excelente",IF($L19="PROBAR","🟡 Probar y optimizar antes de escalar","🔴 Revisar o cortar: CAC muy alto")))))</f>
        <v>🟢 Invertir más: CAC excelente</v>
      </c>
      <c r="K19" s="35" t="n">
        <f aca="false">IF(OR($I19="",$C$5=0),"",$I19/$C$5)</f>
        <v>0.0208333333333333</v>
      </c>
      <c r="L19" s="0" t="str">
        <f aca="false">IF($A19="","",IF(AND(OR($E19="",$E19=0),IF($F19="",0,$F19)&gt;0),"CORTAR",IF(OR($E19="",$E19=0),"SIN_DATOS",IF($I19&lt;=0.25*$C$5,"INVERTIR",IF($I19&lt;=0.6*$C$5,"PROBAR","REVISAR")))))</f>
        <v>INVERTIR</v>
      </c>
      <c r="M19" s="38" t="n">
        <f aca="false">IF(OR($A19="",$E19="",$E19=0),"",$I19+ROW()/100000)</f>
        <v>166.666856666667</v>
      </c>
    </row>
    <row r="20" customFormat="false" ht="23.85" hidden="false" customHeight="false" outlineLevel="0" collapsed="false">
      <c r="A20" s="30" t="s">
        <v>65</v>
      </c>
      <c r="B20" s="30" t="s">
        <v>47</v>
      </c>
      <c r="C20" s="30" t="s">
        <v>66</v>
      </c>
      <c r="D20" s="31" t="n">
        <v>22</v>
      </c>
      <c r="E20" s="32" t="n">
        <v>4</v>
      </c>
      <c r="F20" s="33" t="n">
        <v>3000</v>
      </c>
      <c r="G20" s="34" t="s">
        <v>67</v>
      </c>
      <c r="H20" s="35" t="n">
        <f aca="false">IF(OR($A20="",$D20="",$D20=0,$E20=""),"",$E20/$D20)</f>
        <v>0.181818181818182</v>
      </c>
      <c r="I20" s="36" t="n">
        <f aca="false">IF(OR($A20="",$E20="",$E20=0),"",IF($F20="",0,$F20)/$E20)</f>
        <v>750</v>
      </c>
      <c r="J20" s="37" t="str">
        <f aca="false">IF($L20="","",IF($L20="CORTAR","🔴 Cortar o rediseñar: paga sin resultados",IF($L20="SIN_DATOS","Captura clientes e inversión para evaluar",IF($L20="INVERTIR","🟢 Invertir más: CAC excelente",IF($L20="PROBAR","🟡 Probar y optimizar antes de escalar","🔴 Revisar o cortar: CAC muy alto")))))</f>
        <v>🟢 Invertir más: CAC excelente</v>
      </c>
      <c r="K20" s="35" t="n">
        <f aca="false">IF(OR($I20="",$C$5=0),"",$I20/$C$5)</f>
        <v>0.09375</v>
      </c>
      <c r="L20" s="0" t="str">
        <f aca="false">IF($A20="","",IF(AND(OR($E20="",$E20=0),IF($F20="",0,$F20)&gt;0),"CORTAR",IF(OR($E20="",$E20=0),"SIN_DATOS",IF($I20&lt;=0.25*$C$5,"INVERTIR",IF($I20&lt;=0.6*$C$5,"PROBAR","REVISAR")))))</f>
        <v>INVERTIR</v>
      </c>
      <c r="M20" s="38" t="n">
        <f aca="false">IF(OR($A20="",$E20="",$E20=0),"",$I20+ROW()/100000)</f>
        <v>750.0002</v>
      </c>
    </row>
    <row r="21" customFormat="false" ht="23.85" hidden="false" customHeight="false" outlineLevel="0" collapsed="false">
      <c r="A21" s="30" t="s">
        <v>68</v>
      </c>
      <c r="B21" s="30" t="s">
        <v>46</v>
      </c>
      <c r="C21" s="30" t="s">
        <v>69</v>
      </c>
      <c r="D21" s="31" t="n">
        <v>800</v>
      </c>
      <c r="E21" s="32" t="n">
        <v>1</v>
      </c>
      <c r="F21" s="33" t="n">
        <v>2500</v>
      </c>
      <c r="G21" s="34" t="s">
        <v>70</v>
      </c>
      <c r="H21" s="35" t="n">
        <f aca="false">IF(OR($A21="",$D21="",$D21=0,$E21=""),"",$E21/$D21)</f>
        <v>0.00125</v>
      </c>
      <c r="I21" s="36" t="n">
        <f aca="false">IF(OR($A21="",$E21="",$E21=0),"",IF($F21="",0,$F21)/$E21)</f>
        <v>2500</v>
      </c>
      <c r="J21" s="37" t="str">
        <f aca="false">IF($L21="","",IF($L21="CORTAR","🔴 Cortar o rediseñar: paga sin resultados",IF($L21="SIN_DATOS","Captura clientes e inversión para evaluar",IF($L21="INVERTIR","🟢 Invertir más: CAC excelente",IF($L21="PROBAR","🟡 Probar y optimizar antes de escalar","🔴 Revisar o cortar: CAC muy alto")))))</f>
        <v>🟡 Probar y optimizar antes de escalar</v>
      </c>
      <c r="K21" s="35" t="n">
        <f aca="false">IF(OR($I21="",$C$5=0),"",$I21/$C$5)</f>
        <v>0.3125</v>
      </c>
      <c r="L21" s="0" t="str">
        <f aca="false">IF($A21="","",IF(AND(OR($E21="",$E21=0),IF($F21="",0,$F21)&gt;0),"CORTAR",IF(OR($E21="",$E21=0),"SIN_DATOS",IF($I21&lt;=0.25*$C$5,"INVERTIR",IF($I21&lt;=0.6*$C$5,"PROBAR","REVISAR")))))</f>
        <v>PROBAR</v>
      </c>
      <c r="M21" s="38" t="n">
        <f aca="false">IF(OR($A21="",$E21="",$E21=0),"",$I21+ROW()/100000)</f>
        <v>2500.00021</v>
      </c>
    </row>
    <row r="22" customFormat="false" ht="23.85" hidden="false" customHeight="false" outlineLevel="0" collapsed="false">
      <c r="A22" s="30" t="s">
        <v>71</v>
      </c>
      <c r="B22" s="30" t="s">
        <v>46</v>
      </c>
      <c r="C22" s="30" t="s">
        <v>66</v>
      </c>
      <c r="D22" s="31" t="n">
        <v>120</v>
      </c>
      <c r="E22" s="32" t="n">
        <v>1</v>
      </c>
      <c r="F22" s="33" t="n">
        <v>0</v>
      </c>
      <c r="G22" s="34" t="s">
        <v>72</v>
      </c>
      <c r="H22" s="35" t="n">
        <f aca="false">IF(OR($A22="",$D22="",$D22=0,$E22=""),"",$E22/$D22)</f>
        <v>0.00833333333333333</v>
      </c>
      <c r="I22" s="36" t="n">
        <f aca="false">IF(OR($A22="",$E22="",$E22=0),"",IF($F22="",0,$F22)/$E22)</f>
        <v>0</v>
      </c>
      <c r="J22" s="37" t="str">
        <f aca="false">IF($L22="","",IF($L22="CORTAR","🔴 Cortar o rediseñar: paga sin resultados",IF($L22="SIN_DATOS","Captura clientes e inversión para evaluar",IF($L22="INVERTIR","🟢 Invertir más: CAC excelente",IF($L22="PROBAR","🟡 Probar y optimizar antes de escalar","🔴 Revisar o cortar: CAC muy alto")))))</f>
        <v>🟢 Invertir más: CAC excelente</v>
      </c>
      <c r="K22" s="35" t="n">
        <f aca="false">IF(OR($I22="",$C$5=0),"",$I22/$C$5)</f>
        <v>0</v>
      </c>
      <c r="L22" s="0" t="str">
        <f aca="false">IF($A22="","",IF(AND(OR($E22="",$E22=0),IF($F22="",0,$F22)&gt;0),"CORTAR",IF(OR($E22="",$E22=0),"SIN_DATOS",IF($I22&lt;=0.25*$C$5,"INVERTIR",IF($I22&lt;=0.6*$C$5,"PROBAR","REVISAR")))))</f>
        <v>INVERTIR</v>
      </c>
      <c r="M22" s="38" t="n">
        <f aca="false">IF(OR($A22="",$E22="",$E22=0),"",$I22+ROW()/100000)</f>
        <v>0.00022</v>
      </c>
    </row>
    <row r="23" customFormat="false" ht="23.85" hidden="false" customHeight="false" outlineLevel="0" collapsed="false">
      <c r="A23" s="30" t="s">
        <v>73</v>
      </c>
      <c r="B23" s="30" t="s">
        <v>46</v>
      </c>
      <c r="C23" s="30" t="s">
        <v>74</v>
      </c>
      <c r="D23" s="31" t="n">
        <v>200</v>
      </c>
      <c r="E23" s="32" t="n">
        <v>0</v>
      </c>
      <c r="F23" s="33" t="n">
        <v>4000</v>
      </c>
      <c r="G23" s="34" t="s">
        <v>75</v>
      </c>
      <c r="H23" s="35" t="n">
        <f aca="false">IF(OR($A23="",$D23="",$D23=0,$E23=""),"",$E23/$D23)</f>
        <v>0</v>
      </c>
      <c r="I23" s="36" t="str">
        <f aca="false">IF(OR($A23="",$E23="",$E23=0),"",IF($F23="",0,$F23)/$E23)</f>
        <v/>
      </c>
      <c r="J23" s="37" t="str">
        <f aca="false">IF($L23="","",IF($L23="CORTAR","🔴 Cortar o rediseñar: paga sin resultados",IF($L23="SIN_DATOS","Captura clientes e inversión para evaluar",IF($L23="INVERTIR","🟢 Invertir más: CAC excelente",IF($L23="PROBAR","🟡 Probar y optimizar antes de escalar","🔴 Revisar o cortar: CAC muy alto")))))</f>
        <v>🔴 Cortar o rediseñar: paga sin resultados</v>
      </c>
      <c r="K23" s="35" t="str">
        <f aca="false">IF(OR($I23="",$C$5=0),"",$I23/$C$5)</f>
        <v/>
      </c>
      <c r="L23" s="0" t="str">
        <f aca="false">IF($A23="","",IF(AND(OR($E23="",$E23=0),IF($F23="",0,$F23)&gt;0),"CORTAR",IF(OR($E23="",$E23=0),"SIN_DATOS",IF($I23&lt;=0.25*$C$5,"INVERTIR",IF($I23&lt;=0.6*$C$5,"PROBAR","REVISAR")))))</f>
        <v>CORTAR</v>
      </c>
      <c r="M23" s="0" t="str">
        <f aca="false">IF(OR($A23="",$E23="",$E23=0),"",$I23+ROW()/100000)</f>
        <v/>
      </c>
    </row>
    <row r="24" customFormat="false" ht="23.85" hidden="false" customHeight="false" outlineLevel="0" collapsed="false">
      <c r="A24" s="30" t="s">
        <v>76</v>
      </c>
      <c r="B24" s="30" t="s">
        <v>48</v>
      </c>
      <c r="C24" s="30" t="s">
        <v>74</v>
      </c>
      <c r="D24" s="31" t="n">
        <v>30</v>
      </c>
      <c r="E24" s="32" t="n">
        <v>2</v>
      </c>
      <c r="F24" s="33" t="n">
        <v>6000</v>
      </c>
      <c r="G24" s="34" t="s">
        <v>77</v>
      </c>
      <c r="H24" s="35" t="n">
        <f aca="false">IF(OR($A24="",$D24="",$D24=0,$E24=""),"",$E24/$D24)</f>
        <v>0.0666666666666667</v>
      </c>
      <c r="I24" s="36" t="n">
        <f aca="false">IF(OR($A24="",$E24="",$E24=0),"",IF($F24="",0,$F24)/$E24)</f>
        <v>3000</v>
      </c>
      <c r="J24" s="37" t="str">
        <f aca="false">IF($L24="","",IF($L24="CORTAR","🔴 Cortar o rediseñar: paga sin resultados",IF($L24="SIN_DATOS","Captura clientes e inversión para evaluar",IF($L24="INVERTIR","🟢 Invertir más: CAC excelente",IF($L24="PROBAR","🟡 Probar y optimizar antes de escalar","🔴 Revisar o cortar: CAC muy alto")))))</f>
        <v>🟡 Probar y optimizar antes de escalar</v>
      </c>
      <c r="K24" s="35" t="n">
        <f aca="false">IF(OR($I24="",$C$5=0),"",$I24/$C$5)</f>
        <v>0.375</v>
      </c>
      <c r="L24" s="0" t="str">
        <f aca="false">IF($A24="","",IF(AND(OR($E24="",$E24=0),IF($F24="",0,$F24)&gt;0),"CORTAR",IF(OR($E24="",$E24=0),"SIN_DATOS",IF($I24&lt;=0.25*$C$5,"INVERTIR",IF($I24&lt;=0.6*$C$5,"PROBAR","REVISAR")))))</f>
        <v>PROBAR</v>
      </c>
      <c r="M24" s="38" t="n">
        <f aca="false">IF(OR($A24="",$E24="",$E24=0),"",$I24+ROW()/100000)</f>
        <v>3000.00024</v>
      </c>
    </row>
    <row r="25" customFormat="false" ht="15" hidden="false" customHeight="false" outlineLevel="0" collapsed="false">
      <c r="A25" s="30"/>
      <c r="B25" s="30"/>
      <c r="C25" s="30"/>
      <c r="D25" s="31"/>
      <c r="E25" s="32"/>
      <c r="F25" s="33"/>
      <c r="G25" s="34"/>
      <c r="H25" s="35" t="str">
        <f aca="false">IF(OR($A25="",$D25="",$D25=0,$E25=""),"",$E25/$D25)</f>
        <v/>
      </c>
      <c r="I25" s="36" t="str">
        <f aca="false">IF(OR($A25="",$E25="",$E25=0),"",IF($F25="",0,$F25)/$E25)</f>
        <v/>
      </c>
      <c r="J25" s="37" t="str">
        <f aca="false">IF($L25="","",IF($L25="CORTAR","🔴 Cortar o rediseñar: paga sin resultados",IF($L25="SIN_DATOS","Captura clientes e inversión para evaluar",IF($L25="INVERTIR","🟢 Invertir más: CAC excelente",IF($L25="PROBAR","🟡 Probar y optimizar antes de escalar","🔴 Revisar o cortar: CAC muy alto")))))</f>
        <v/>
      </c>
      <c r="K25" s="35" t="str">
        <f aca="false">IF(OR($I25="",$C$5=0),"",$I25/$C$5)</f>
        <v/>
      </c>
      <c r="L25" s="0" t="str">
        <f aca="false">IF($A25="","",IF(AND(OR($E25="",$E25=0),IF($F25="",0,$F25)&gt;0),"CORTAR",IF(OR($E25="",$E25=0),"SIN_DATOS",IF($I25&lt;=0.25*$C$5,"INVERTIR",IF($I25&lt;=0.6*$C$5,"PROBAR","REVISAR")))))</f>
        <v/>
      </c>
      <c r="M25" s="0" t="str">
        <f aca="false">IF(OR($A25="",$E25="",$E25=0),"",$I25+ROW()/100000)</f>
        <v/>
      </c>
    </row>
    <row r="26" customFormat="false" ht="15" hidden="false" customHeight="false" outlineLevel="0" collapsed="false">
      <c r="A26" s="30"/>
      <c r="B26" s="30"/>
      <c r="C26" s="30"/>
      <c r="D26" s="31"/>
      <c r="E26" s="32"/>
      <c r="F26" s="33"/>
      <c r="G26" s="34"/>
      <c r="H26" s="35" t="str">
        <f aca="false">IF(OR($A26="",$D26="",$D26=0,$E26=""),"",$E26/$D26)</f>
        <v/>
      </c>
      <c r="I26" s="36" t="str">
        <f aca="false">IF(OR($A26="",$E26="",$E26=0),"",IF($F26="",0,$F26)/$E26)</f>
        <v/>
      </c>
      <c r="J26" s="37" t="str">
        <f aca="false">IF($L26="","",IF($L26="CORTAR","🔴 Cortar o rediseñar: paga sin resultados",IF($L26="SIN_DATOS","Captura clientes e inversión para evaluar",IF($L26="INVERTIR","🟢 Invertir más: CAC excelente",IF($L26="PROBAR","🟡 Probar y optimizar antes de escalar","🔴 Revisar o cortar: CAC muy alto")))))</f>
        <v/>
      </c>
      <c r="K26" s="35" t="str">
        <f aca="false">IF(OR($I26="",$C$5=0),"",$I26/$C$5)</f>
        <v/>
      </c>
      <c r="L26" s="0" t="str">
        <f aca="false">IF($A26="","",IF(AND(OR($E26="",$E26=0),IF($F26="",0,$F26)&gt;0),"CORTAR",IF(OR($E26="",$E26=0),"SIN_DATOS",IF($I26&lt;=0.25*$C$5,"INVERTIR",IF($I26&lt;=0.6*$C$5,"PROBAR","REVISAR")))))</f>
        <v/>
      </c>
      <c r="M26" s="0" t="str">
        <f aca="false">IF(OR($A26="",$E26="",$E26=0),"",$I26+ROW()/100000)</f>
        <v/>
      </c>
    </row>
    <row r="27" customFormat="false" ht="15" hidden="false" customHeight="false" outlineLevel="0" collapsed="false">
      <c r="A27" s="30"/>
      <c r="B27" s="30"/>
      <c r="C27" s="30"/>
      <c r="D27" s="31"/>
      <c r="E27" s="32"/>
      <c r="F27" s="33"/>
      <c r="G27" s="34"/>
      <c r="H27" s="35" t="str">
        <f aca="false">IF(OR($A27="",$D27="",$D27=0,$E27=""),"",$E27/$D27)</f>
        <v/>
      </c>
      <c r="I27" s="36" t="str">
        <f aca="false">IF(OR($A27="",$E27="",$E27=0),"",IF($F27="",0,$F27)/$E27)</f>
        <v/>
      </c>
      <c r="J27" s="37" t="str">
        <f aca="false">IF($L27="","",IF($L27="CORTAR","🔴 Cortar o rediseñar: paga sin resultados",IF($L27="SIN_DATOS","Captura clientes e inversión para evaluar",IF($L27="INVERTIR","🟢 Invertir más: CAC excelente",IF($L27="PROBAR","🟡 Probar y optimizar antes de escalar","🔴 Revisar o cortar: CAC muy alto")))))</f>
        <v/>
      </c>
      <c r="K27" s="35" t="str">
        <f aca="false">IF(OR($I27="",$C$5=0),"",$I27/$C$5)</f>
        <v/>
      </c>
      <c r="L27" s="0" t="str">
        <f aca="false">IF($A27="","",IF(AND(OR($E27="",$E27=0),IF($F27="",0,$F27)&gt;0),"CORTAR",IF(OR($E27="",$E27=0),"SIN_DATOS",IF($I27&lt;=0.25*$C$5,"INVERTIR",IF($I27&lt;=0.6*$C$5,"PROBAR","REVISAR")))))</f>
        <v/>
      </c>
      <c r="M27" s="0" t="str">
        <f aca="false">IF(OR($A27="",$E27="",$E27=0),"",$I27+ROW()/100000)</f>
        <v/>
      </c>
    </row>
    <row r="28" customFormat="false" ht="15" hidden="false" customHeight="false" outlineLevel="0" collapsed="false">
      <c r="A28" s="30"/>
      <c r="B28" s="30"/>
      <c r="C28" s="30"/>
      <c r="D28" s="31"/>
      <c r="E28" s="32"/>
      <c r="F28" s="33"/>
      <c r="G28" s="34"/>
      <c r="H28" s="35" t="str">
        <f aca="false">IF(OR($A28="",$D28="",$D28=0,$E28=""),"",$E28/$D28)</f>
        <v/>
      </c>
      <c r="I28" s="36" t="str">
        <f aca="false">IF(OR($A28="",$E28="",$E28=0),"",IF($F28="",0,$F28)/$E28)</f>
        <v/>
      </c>
      <c r="J28" s="37" t="str">
        <f aca="false">IF($L28="","",IF($L28="CORTAR","🔴 Cortar o rediseñar: paga sin resultados",IF($L28="SIN_DATOS","Captura clientes e inversión para evaluar",IF($L28="INVERTIR","🟢 Invertir más: CAC excelente",IF($L28="PROBAR","🟡 Probar y optimizar antes de escalar","🔴 Revisar o cortar: CAC muy alto")))))</f>
        <v/>
      </c>
      <c r="K28" s="35" t="str">
        <f aca="false">IF(OR($I28="",$C$5=0),"",$I28/$C$5)</f>
        <v/>
      </c>
      <c r="L28" s="0" t="str">
        <f aca="false">IF($A28="","",IF(AND(OR($E28="",$E28=0),IF($F28="",0,$F28)&gt;0),"CORTAR",IF(OR($E28="",$E28=0),"SIN_DATOS",IF($I28&lt;=0.25*$C$5,"INVERTIR",IF($I28&lt;=0.6*$C$5,"PROBAR","REVISAR")))))</f>
        <v/>
      </c>
      <c r="M28" s="0" t="str">
        <f aca="false">IF(OR($A28="",$E28="",$E28=0),"",$I28+ROW()/100000)</f>
        <v/>
      </c>
    </row>
    <row r="29" customFormat="false" ht="15" hidden="false" customHeight="false" outlineLevel="0" collapsed="false">
      <c r="A29" s="30"/>
      <c r="B29" s="30"/>
      <c r="C29" s="30"/>
      <c r="D29" s="31"/>
      <c r="E29" s="32"/>
      <c r="F29" s="33"/>
      <c r="G29" s="34"/>
      <c r="H29" s="35" t="str">
        <f aca="false">IF(OR($A29="",$D29="",$D29=0,$E29=""),"",$E29/$D29)</f>
        <v/>
      </c>
      <c r="I29" s="36" t="str">
        <f aca="false">IF(OR($A29="",$E29="",$E29=0),"",IF($F29="",0,$F29)/$E29)</f>
        <v/>
      </c>
      <c r="J29" s="37" t="str">
        <f aca="false">IF($L29="","",IF($L29="CORTAR","🔴 Cortar o rediseñar: paga sin resultados",IF($L29="SIN_DATOS","Captura clientes e inversión para evaluar",IF($L29="INVERTIR","🟢 Invertir más: CAC excelente",IF($L29="PROBAR","🟡 Probar y optimizar antes de escalar","🔴 Revisar o cortar: CAC muy alto")))))</f>
        <v/>
      </c>
      <c r="K29" s="35" t="str">
        <f aca="false">IF(OR($I29="",$C$5=0),"",$I29/$C$5)</f>
        <v/>
      </c>
      <c r="L29" s="0" t="str">
        <f aca="false">IF($A29="","",IF(AND(OR($E29="",$E29=0),IF($F29="",0,$F29)&gt;0),"CORTAR",IF(OR($E29="",$E29=0),"SIN_DATOS",IF($I29&lt;=0.25*$C$5,"INVERTIR",IF($I29&lt;=0.6*$C$5,"PROBAR","REVISAR")))))</f>
        <v/>
      </c>
      <c r="M29" s="0" t="str">
        <f aca="false">IF(OR($A29="",$E29="",$E29=0),"",$I29+ROW()/100000)</f>
        <v/>
      </c>
    </row>
    <row r="30" customFormat="false" ht="15" hidden="false" customHeight="false" outlineLevel="0" collapsed="false">
      <c r="A30" s="30"/>
      <c r="B30" s="30"/>
      <c r="C30" s="30"/>
      <c r="D30" s="31"/>
      <c r="E30" s="32"/>
      <c r="F30" s="33"/>
      <c r="G30" s="34"/>
      <c r="H30" s="35" t="str">
        <f aca="false">IF(OR($A30="",$D30="",$D30=0,$E30=""),"",$E30/$D30)</f>
        <v/>
      </c>
      <c r="I30" s="36" t="str">
        <f aca="false">IF(OR($A30="",$E30="",$E30=0),"",IF($F30="",0,$F30)/$E30)</f>
        <v/>
      </c>
      <c r="J30" s="37" t="str">
        <f aca="false">IF($L30="","",IF($L30="CORTAR","🔴 Cortar o rediseñar: paga sin resultados",IF($L30="SIN_DATOS","Captura clientes e inversión para evaluar",IF($L30="INVERTIR","🟢 Invertir más: CAC excelente",IF($L30="PROBAR","🟡 Probar y optimizar antes de escalar","🔴 Revisar o cortar: CAC muy alto")))))</f>
        <v/>
      </c>
      <c r="K30" s="35" t="str">
        <f aca="false">IF(OR($I30="",$C$5=0),"",$I30/$C$5)</f>
        <v/>
      </c>
      <c r="L30" s="0" t="str">
        <f aca="false">IF($A30="","",IF(AND(OR($E30="",$E30=0),IF($F30="",0,$F30)&gt;0),"CORTAR",IF(OR($E30="",$E30=0),"SIN_DATOS",IF($I30&lt;=0.25*$C$5,"INVERTIR",IF($I30&lt;=0.6*$C$5,"PROBAR","REVISAR")))))</f>
        <v/>
      </c>
      <c r="M30" s="0" t="str">
        <f aca="false">IF(OR($A30="",$E30="",$E30=0),"",$I30+ROW()/100000)</f>
        <v/>
      </c>
    </row>
    <row r="31" customFormat="false" ht="15" hidden="false" customHeight="false" outlineLevel="0" collapsed="false">
      <c r="A31" s="30"/>
      <c r="B31" s="30"/>
      <c r="C31" s="30"/>
      <c r="D31" s="31"/>
      <c r="E31" s="32"/>
      <c r="F31" s="33"/>
      <c r="G31" s="34"/>
      <c r="H31" s="35" t="str">
        <f aca="false">IF(OR($A31="",$D31="",$D31=0,$E31=""),"",$E31/$D31)</f>
        <v/>
      </c>
      <c r="I31" s="36" t="str">
        <f aca="false">IF(OR($A31="",$E31="",$E31=0),"",IF($F31="",0,$F31)/$E31)</f>
        <v/>
      </c>
      <c r="J31" s="37" t="str">
        <f aca="false">IF($L31="","",IF($L31="CORTAR","🔴 Cortar o rediseñar: paga sin resultados",IF($L31="SIN_DATOS","Captura clientes e inversión para evaluar",IF($L31="INVERTIR","🟢 Invertir más: CAC excelente",IF($L31="PROBAR","🟡 Probar y optimizar antes de escalar","🔴 Revisar o cortar: CAC muy alto")))))</f>
        <v/>
      </c>
      <c r="K31" s="35" t="str">
        <f aca="false">IF(OR($I31="",$C$5=0),"",$I31/$C$5)</f>
        <v/>
      </c>
      <c r="L31" s="0" t="str">
        <f aca="false">IF($A31="","",IF(AND(OR($E31="",$E31=0),IF($F31="",0,$F31)&gt;0),"CORTAR",IF(OR($E31="",$E31=0),"SIN_DATOS",IF($I31&lt;=0.25*$C$5,"INVERTIR",IF($I31&lt;=0.6*$C$5,"PROBAR","REVISAR")))))</f>
        <v/>
      </c>
      <c r="M31" s="0" t="str">
        <f aca="false">IF(OR($A31="",$E31="",$E31=0),"",$I31+ROW()/100000)</f>
        <v/>
      </c>
    </row>
    <row r="32" customFormat="false" ht="15" hidden="false" customHeight="false" outlineLevel="0" collapsed="false">
      <c r="A32" s="30"/>
      <c r="B32" s="30"/>
      <c r="C32" s="30"/>
      <c r="D32" s="31"/>
      <c r="E32" s="32"/>
      <c r="F32" s="33"/>
      <c r="G32" s="34"/>
      <c r="H32" s="35" t="str">
        <f aca="false">IF(OR($A32="",$D32="",$D32=0,$E32=""),"",$E32/$D32)</f>
        <v/>
      </c>
      <c r="I32" s="36" t="str">
        <f aca="false">IF(OR($A32="",$E32="",$E32=0),"",IF($F32="",0,$F32)/$E32)</f>
        <v/>
      </c>
      <c r="J32" s="37" t="str">
        <f aca="false">IF($L32="","",IF($L32="CORTAR","🔴 Cortar o rediseñar: paga sin resultados",IF($L32="SIN_DATOS","Captura clientes e inversión para evaluar",IF($L32="INVERTIR","🟢 Invertir más: CAC excelente",IF($L32="PROBAR","🟡 Probar y optimizar antes de escalar","🔴 Revisar o cortar: CAC muy alto")))))</f>
        <v/>
      </c>
      <c r="K32" s="35" t="str">
        <f aca="false">IF(OR($I32="",$C$5=0),"",$I32/$C$5)</f>
        <v/>
      </c>
      <c r="L32" s="0" t="str">
        <f aca="false">IF($A32="","",IF(AND(OR($E32="",$E32=0),IF($F32="",0,$F32)&gt;0),"CORTAR",IF(OR($E32="",$E32=0),"SIN_DATOS",IF($I32&lt;=0.25*$C$5,"INVERTIR",IF($I32&lt;=0.6*$C$5,"PROBAR","REVISAR")))))</f>
        <v/>
      </c>
      <c r="M32" s="0" t="str">
        <f aca="false">IF(OR($A32="",$E32="",$E32=0),"",$I32+ROW()/100000)</f>
        <v/>
      </c>
    </row>
    <row r="33" customFormat="false" ht="15" hidden="false" customHeight="false" outlineLevel="0" collapsed="false">
      <c r="A33" s="30"/>
      <c r="B33" s="30"/>
      <c r="C33" s="30"/>
      <c r="D33" s="31"/>
      <c r="E33" s="32"/>
      <c r="F33" s="33"/>
      <c r="G33" s="34"/>
      <c r="H33" s="35" t="str">
        <f aca="false">IF(OR($A33="",$D33="",$D33=0,$E33=""),"",$E33/$D33)</f>
        <v/>
      </c>
      <c r="I33" s="36" t="str">
        <f aca="false">IF(OR($A33="",$E33="",$E33=0),"",IF($F33="",0,$F33)/$E33)</f>
        <v/>
      </c>
      <c r="J33" s="37" t="str">
        <f aca="false">IF($L33="","",IF($L33="CORTAR","🔴 Cortar o rediseñar: paga sin resultados",IF($L33="SIN_DATOS","Captura clientes e inversión para evaluar",IF($L33="INVERTIR","🟢 Invertir más: CAC excelente",IF($L33="PROBAR","🟡 Probar y optimizar antes de escalar","🔴 Revisar o cortar: CAC muy alto")))))</f>
        <v/>
      </c>
      <c r="K33" s="35" t="str">
        <f aca="false">IF(OR($I33="",$C$5=0),"",$I33/$C$5)</f>
        <v/>
      </c>
      <c r="L33" s="0" t="str">
        <f aca="false">IF($A33="","",IF(AND(OR($E33="",$E33=0),IF($F33="",0,$F33)&gt;0),"CORTAR",IF(OR($E33="",$E33=0),"SIN_DATOS",IF($I33&lt;=0.25*$C$5,"INVERTIR",IF($I33&lt;=0.6*$C$5,"PROBAR","REVISAR")))))</f>
        <v/>
      </c>
      <c r="M33" s="0" t="str">
        <f aca="false">IF(OR($A33="",$E33="",$E33=0),"",$I33+ROW()/100000)</f>
        <v/>
      </c>
    </row>
    <row r="34" customFormat="false" ht="15" hidden="false" customHeight="false" outlineLevel="0" collapsed="false">
      <c r="A34" s="30"/>
      <c r="B34" s="30"/>
      <c r="C34" s="30"/>
      <c r="D34" s="31"/>
      <c r="E34" s="32"/>
      <c r="F34" s="33"/>
      <c r="G34" s="34"/>
      <c r="H34" s="35" t="str">
        <f aca="false">IF(OR($A34="",$D34="",$D34=0,$E34=""),"",$E34/$D34)</f>
        <v/>
      </c>
      <c r="I34" s="36" t="str">
        <f aca="false">IF(OR($A34="",$E34="",$E34=0),"",IF($F34="",0,$F34)/$E34)</f>
        <v/>
      </c>
      <c r="J34" s="37" t="str">
        <f aca="false">IF($L34="","",IF($L34="CORTAR","🔴 Cortar o rediseñar: paga sin resultados",IF($L34="SIN_DATOS","Captura clientes e inversión para evaluar",IF($L34="INVERTIR","🟢 Invertir más: CAC excelente",IF($L34="PROBAR","🟡 Probar y optimizar antes de escalar","🔴 Revisar o cortar: CAC muy alto")))))</f>
        <v/>
      </c>
      <c r="K34" s="35" t="str">
        <f aca="false">IF(OR($I34="",$C$5=0),"",$I34/$C$5)</f>
        <v/>
      </c>
      <c r="L34" s="0" t="str">
        <f aca="false">IF($A34="","",IF(AND(OR($E34="",$E34=0),IF($F34="",0,$F34)&gt;0),"CORTAR",IF(OR($E34="",$E34=0),"SIN_DATOS",IF($I34&lt;=0.25*$C$5,"INVERTIR",IF($I34&lt;=0.6*$C$5,"PROBAR","REVISAR")))))</f>
        <v/>
      </c>
      <c r="M34" s="0" t="str">
        <f aca="false">IF(OR($A34="",$E34="",$E34=0),"",$I34+ROW()/100000)</f>
        <v/>
      </c>
    </row>
    <row r="35" customFormat="false" ht="15" hidden="false" customHeight="false" outlineLevel="0" collapsed="false">
      <c r="A35" s="30"/>
      <c r="B35" s="30"/>
      <c r="C35" s="30"/>
      <c r="D35" s="31"/>
      <c r="E35" s="32"/>
      <c r="F35" s="33"/>
      <c r="G35" s="34"/>
      <c r="H35" s="35" t="str">
        <f aca="false">IF(OR($A35="",$D35="",$D35=0,$E35=""),"",$E35/$D35)</f>
        <v/>
      </c>
      <c r="I35" s="36" t="str">
        <f aca="false">IF(OR($A35="",$E35="",$E35=0),"",IF($F35="",0,$F35)/$E35)</f>
        <v/>
      </c>
      <c r="J35" s="37" t="str">
        <f aca="false">IF($L35="","",IF($L35="CORTAR","🔴 Cortar o rediseñar: paga sin resultados",IF($L35="SIN_DATOS","Captura clientes e inversión para evaluar",IF($L35="INVERTIR","🟢 Invertir más: CAC excelente",IF($L35="PROBAR","🟡 Probar y optimizar antes de escalar","🔴 Revisar o cortar: CAC muy alto")))))</f>
        <v/>
      </c>
      <c r="K35" s="35" t="str">
        <f aca="false">IF(OR($I35="",$C$5=0),"",$I35/$C$5)</f>
        <v/>
      </c>
      <c r="L35" s="0" t="str">
        <f aca="false">IF($A35="","",IF(AND(OR($E35="",$E35=0),IF($F35="",0,$F35)&gt;0),"CORTAR",IF(OR($E35="",$E35=0),"SIN_DATOS",IF($I35&lt;=0.25*$C$5,"INVERTIR",IF($I35&lt;=0.6*$C$5,"PROBAR","REVISAR")))))</f>
        <v/>
      </c>
      <c r="M35" s="0" t="str">
        <f aca="false">IF(OR($A35="",$E35="",$E35=0),"",$I35+ROW()/100000)</f>
        <v/>
      </c>
    </row>
    <row r="36" customFormat="false" ht="15" hidden="false" customHeight="false" outlineLevel="0" collapsed="false">
      <c r="A36" s="30"/>
      <c r="B36" s="30"/>
      <c r="C36" s="30"/>
      <c r="D36" s="31"/>
      <c r="E36" s="32"/>
      <c r="F36" s="33"/>
      <c r="G36" s="34"/>
      <c r="H36" s="35" t="str">
        <f aca="false">IF(OR($A36="",$D36="",$D36=0,$E36=""),"",$E36/$D36)</f>
        <v/>
      </c>
      <c r="I36" s="36" t="str">
        <f aca="false">IF(OR($A36="",$E36="",$E36=0),"",IF($F36="",0,$F36)/$E36)</f>
        <v/>
      </c>
      <c r="J36" s="37" t="str">
        <f aca="false">IF($L36="","",IF($L36="CORTAR","🔴 Cortar o rediseñar: paga sin resultados",IF($L36="SIN_DATOS","Captura clientes e inversión para evaluar",IF($L36="INVERTIR","🟢 Invertir más: CAC excelente",IF($L36="PROBAR","🟡 Probar y optimizar antes de escalar","🔴 Revisar o cortar: CAC muy alto")))))</f>
        <v/>
      </c>
      <c r="K36" s="35" t="str">
        <f aca="false">IF(OR($I36="",$C$5=0),"",$I36/$C$5)</f>
        <v/>
      </c>
      <c r="L36" s="0" t="str">
        <f aca="false">IF($A36="","",IF(AND(OR($E36="",$E36=0),IF($F36="",0,$F36)&gt;0),"CORTAR",IF(OR($E36="",$E36=0),"SIN_DATOS",IF($I36&lt;=0.25*$C$5,"INVERTIR",IF($I36&lt;=0.6*$C$5,"PROBAR","REVISAR")))))</f>
        <v/>
      </c>
      <c r="M36" s="0" t="str">
        <f aca="false">IF(OR($A36="",$E36="",$E36=0),"",$I36+ROW()/100000)</f>
        <v/>
      </c>
    </row>
    <row r="37" customFormat="false" ht="15" hidden="false" customHeight="false" outlineLevel="0" collapsed="false">
      <c r="A37" s="30"/>
      <c r="B37" s="30"/>
      <c r="C37" s="30"/>
      <c r="D37" s="31"/>
      <c r="E37" s="32"/>
      <c r="F37" s="33"/>
      <c r="G37" s="34"/>
      <c r="H37" s="35" t="str">
        <f aca="false">IF(OR($A37="",$D37="",$D37=0,$E37=""),"",$E37/$D37)</f>
        <v/>
      </c>
      <c r="I37" s="36" t="str">
        <f aca="false">IF(OR($A37="",$E37="",$E37=0),"",IF($F37="",0,$F37)/$E37)</f>
        <v/>
      </c>
      <c r="J37" s="37" t="str">
        <f aca="false">IF($L37="","",IF($L37="CORTAR","🔴 Cortar o rediseñar: paga sin resultados",IF($L37="SIN_DATOS","Captura clientes e inversión para evaluar",IF($L37="INVERTIR","🟢 Invertir más: CAC excelente",IF($L37="PROBAR","🟡 Probar y optimizar antes de escalar","🔴 Revisar o cortar: CAC muy alto")))))</f>
        <v/>
      </c>
      <c r="K37" s="35" t="str">
        <f aca="false">IF(OR($I37="",$C$5=0),"",$I37/$C$5)</f>
        <v/>
      </c>
      <c r="L37" s="0" t="str">
        <f aca="false">IF($A37="","",IF(AND(OR($E37="",$E37=0),IF($F37="",0,$F37)&gt;0),"CORTAR",IF(OR($E37="",$E37=0),"SIN_DATOS",IF($I37&lt;=0.25*$C$5,"INVERTIR",IF($I37&lt;=0.6*$C$5,"PROBAR","REVISAR")))))</f>
        <v/>
      </c>
      <c r="M37" s="0" t="str">
        <f aca="false">IF(OR($A37="",$E37="",$E37=0),"",$I37+ROW()/100000)</f>
        <v/>
      </c>
    </row>
    <row r="38" customFormat="false" ht="15" hidden="false" customHeight="false" outlineLevel="0" collapsed="false">
      <c r="A38" s="30"/>
      <c r="B38" s="30"/>
      <c r="C38" s="30"/>
      <c r="D38" s="31"/>
      <c r="E38" s="32"/>
      <c r="F38" s="33"/>
      <c r="G38" s="34"/>
      <c r="H38" s="35" t="str">
        <f aca="false">IF(OR($A38="",$D38="",$D38=0,$E38=""),"",$E38/$D38)</f>
        <v/>
      </c>
      <c r="I38" s="36" t="str">
        <f aca="false">IF(OR($A38="",$E38="",$E38=0),"",IF($F38="",0,$F38)/$E38)</f>
        <v/>
      </c>
      <c r="J38" s="37" t="str">
        <f aca="false">IF($L38="","",IF($L38="CORTAR","🔴 Cortar o rediseñar: paga sin resultados",IF($L38="SIN_DATOS","Captura clientes e inversión para evaluar",IF($L38="INVERTIR","🟢 Invertir más: CAC excelente",IF($L38="PROBAR","🟡 Probar y optimizar antes de escalar","🔴 Revisar o cortar: CAC muy alto")))))</f>
        <v/>
      </c>
      <c r="K38" s="35" t="str">
        <f aca="false">IF(OR($I38="",$C$5=0),"",$I38/$C$5)</f>
        <v/>
      </c>
      <c r="L38" s="0" t="str">
        <f aca="false">IF($A38="","",IF(AND(OR($E38="",$E38=0),IF($F38="",0,$F38)&gt;0),"CORTAR",IF(OR($E38="",$E38=0),"SIN_DATOS",IF($I38&lt;=0.25*$C$5,"INVERTIR",IF($I38&lt;=0.6*$C$5,"PROBAR","REVISAR")))))</f>
        <v/>
      </c>
      <c r="M38" s="0" t="str">
        <f aca="false">IF(OR($A38="",$E38="",$E38=0),"",$I38+ROW()/100000)</f>
        <v/>
      </c>
    </row>
    <row r="39" customFormat="false" ht="15" hidden="false" customHeight="false" outlineLevel="0" collapsed="false">
      <c r="A39" s="30"/>
      <c r="B39" s="30"/>
      <c r="C39" s="30"/>
      <c r="D39" s="31"/>
      <c r="E39" s="32"/>
      <c r="F39" s="33"/>
      <c r="G39" s="34"/>
      <c r="H39" s="35" t="str">
        <f aca="false">IF(OR($A39="",$D39="",$D39=0,$E39=""),"",$E39/$D39)</f>
        <v/>
      </c>
      <c r="I39" s="36" t="str">
        <f aca="false">IF(OR($A39="",$E39="",$E39=0),"",IF($F39="",0,$F39)/$E39)</f>
        <v/>
      </c>
      <c r="J39" s="37" t="str">
        <f aca="false">IF($L39="","",IF($L39="CORTAR","🔴 Cortar o rediseñar: paga sin resultados",IF($L39="SIN_DATOS","Captura clientes e inversión para evaluar",IF($L39="INVERTIR","🟢 Invertir más: CAC excelente",IF($L39="PROBAR","🟡 Probar y optimizar antes de escalar","🔴 Revisar o cortar: CAC muy alto")))))</f>
        <v/>
      </c>
      <c r="K39" s="35" t="str">
        <f aca="false">IF(OR($I39="",$C$5=0),"",$I39/$C$5)</f>
        <v/>
      </c>
      <c r="L39" s="0" t="str">
        <f aca="false">IF($A39="","",IF(AND(OR($E39="",$E39=0),IF($F39="",0,$F39)&gt;0),"CORTAR",IF(OR($E39="",$E39=0),"SIN_DATOS",IF($I39&lt;=0.25*$C$5,"INVERTIR",IF($I39&lt;=0.6*$C$5,"PROBAR","REVISAR")))))</f>
        <v/>
      </c>
      <c r="M39" s="0" t="str">
        <f aca="false">IF(OR($A39="",$E39="",$E39=0),"",$I39+ROW()/100000)</f>
        <v/>
      </c>
    </row>
    <row r="40" customFormat="false" ht="15" hidden="false" customHeight="false" outlineLevel="0" collapsed="false">
      <c r="A40" s="30"/>
      <c r="B40" s="30"/>
      <c r="C40" s="30"/>
      <c r="D40" s="31"/>
      <c r="E40" s="32"/>
      <c r="F40" s="33"/>
      <c r="G40" s="34"/>
      <c r="H40" s="35" t="str">
        <f aca="false">IF(OR($A40="",$D40="",$D40=0,$E40=""),"",$E40/$D40)</f>
        <v/>
      </c>
      <c r="I40" s="36" t="str">
        <f aca="false">IF(OR($A40="",$E40="",$E40=0),"",IF($F40="",0,$F40)/$E40)</f>
        <v/>
      </c>
      <c r="J40" s="37" t="str">
        <f aca="false">IF($L40="","",IF($L40="CORTAR","🔴 Cortar o rediseñar: paga sin resultados",IF($L40="SIN_DATOS","Captura clientes e inversión para evaluar",IF($L40="INVERTIR","🟢 Invertir más: CAC excelente",IF($L40="PROBAR","🟡 Probar y optimizar antes de escalar","🔴 Revisar o cortar: CAC muy alto")))))</f>
        <v/>
      </c>
      <c r="K40" s="35" t="str">
        <f aca="false">IF(OR($I40="",$C$5=0),"",$I40/$C$5)</f>
        <v/>
      </c>
      <c r="L40" s="0" t="str">
        <f aca="false">IF($A40="","",IF(AND(OR($E40="",$E40=0),IF($F40="",0,$F40)&gt;0),"CORTAR",IF(OR($E40="",$E40=0),"SIN_DATOS",IF($I40&lt;=0.25*$C$5,"INVERTIR",IF($I40&lt;=0.6*$C$5,"PROBAR","REVISAR")))))</f>
        <v/>
      </c>
      <c r="M40" s="0" t="str">
        <f aca="false">IF(OR($A40="",$E40="",$E40=0),"",$I40+ROW()/100000)</f>
        <v/>
      </c>
    </row>
    <row r="41" customFormat="false" ht="15" hidden="false" customHeight="false" outlineLevel="0" collapsed="false">
      <c r="A41" s="30"/>
      <c r="B41" s="30"/>
      <c r="C41" s="30"/>
      <c r="D41" s="31"/>
      <c r="E41" s="32"/>
      <c r="F41" s="33"/>
      <c r="G41" s="34"/>
      <c r="H41" s="35" t="str">
        <f aca="false">IF(OR($A41="",$D41="",$D41=0,$E41=""),"",$E41/$D41)</f>
        <v/>
      </c>
      <c r="I41" s="36" t="str">
        <f aca="false">IF(OR($A41="",$E41="",$E41=0),"",IF($F41="",0,$F41)/$E41)</f>
        <v/>
      </c>
      <c r="J41" s="37" t="str">
        <f aca="false">IF($L41="","",IF($L41="CORTAR","🔴 Cortar o rediseñar: paga sin resultados",IF($L41="SIN_DATOS","Captura clientes e inversión para evaluar",IF($L41="INVERTIR","🟢 Invertir más: CAC excelente",IF($L41="PROBAR","🟡 Probar y optimizar antes de escalar","🔴 Revisar o cortar: CAC muy alto")))))</f>
        <v/>
      </c>
      <c r="K41" s="35" t="str">
        <f aca="false">IF(OR($I41="",$C$5=0),"",$I41/$C$5)</f>
        <v/>
      </c>
      <c r="L41" s="0" t="str">
        <f aca="false">IF($A41="","",IF(AND(OR($E41="",$E41=0),IF($F41="",0,$F41)&gt;0),"CORTAR",IF(OR($E41="",$E41=0),"SIN_DATOS",IF($I41&lt;=0.25*$C$5,"INVERTIR",IF($I41&lt;=0.6*$C$5,"PROBAR","REVISAR")))))</f>
        <v/>
      </c>
      <c r="M41" s="0" t="str">
        <f aca="false">IF(OR($A41="",$E41="",$E41=0),"",$I41+ROW()/100000)</f>
        <v/>
      </c>
    </row>
    <row r="42" customFormat="false" ht="15" hidden="false" customHeight="false" outlineLevel="0" collapsed="false">
      <c r="A42" s="30"/>
      <c r="B42" s="30"/>
      <c r="C42" s="30"/>
      <c r="D42" s="31"/>
      <c r="E42" s="32"/>
      <c r="F42" s="33"/>
      <c r="G42" s="34"/>
      <c r="H42" s="35" t="str">
        <f aca="false">IF(OR($A42="",$D42="",$D42=0,$E42=""),"",$E42/$D42)</f>
        <v/>
      </c>
      <c r="I42" s="36" t="str">
        <f aca="false">IF(OR($A42="",$E42="",$E42=0),"",IF($F42="",0,$F42)/$E42)</f>
        <v/>
      </c>
      <c r="J42" s="37" t="str">
        <f aca="false">IF($L42="","",IF($L42="CORTAR","🔴 Cortar o rediseñar: paga sin resultados",IF($L42="SIN_DATOS","Captura clientes e inversión para evaluar",IF($L42="INVERTIR","🟢 Invertir más: CAC excelente",IF($L42="PROBAR","🟡 Probar y optimizar antes de escalar","🔴 Revisar o cortar: CAC muy alto")))))</f>
        <v/>
      </c>
      <c r="K42" s="35" t="str">
        <f aca="false">IF(OR($I42="",$C$5=0),"",$I42/$C$5)</f>
        <v/>
      </c>
      <c r="L42" s="0" t="str">
        <f aca="false">IF($A42="","",IF(AND(OR($E42="",$E42=0),IF($F42="",0,$F42)&gt;0),"CORTAR",IF(OR($E42="",$E42=0),"SIN_DATOS",IF($I42&lt;=0.25*$C$5,"INVERTIR",IF($I42&lt;=0.6*$C$5,"PROBAR","REVISAR")))))</f>
        <v/>
      </c>
      <c r="M42" s="0" t="str">
        <f aca="false">IF(OR($A42="",$E42="",$E42=0),"",$I42+ROW()/100000)</f>
        <v/>
      </c>
    </row>
    <row r="43" customFormat="false" ht="15" hidden="false" customHeight="false" outlineLevel="0" collapsed="false">
      <c r="A43" s="30"/>
      <c r="B43" s="30"/>
      <c r="C43" s="30"/>
      <c r="D43" s="31"/>
      <c r="E43" s="32"/>
      <c r="F43" s="33"/>
      <c r="G43" s="34"/>
      <c r="H43" s="35" t="str">
        <f aca="false">IF(OR($A43="",$D43="",$D43=0,$E43=""),"",$E43/$D43)</f>
        <v/>
      </c>
      <c r="I43" s="36" t="str">
        <f aca="false">IF(OR($A43="",$E43="",$E43=0),"",IF($F43="",0,$F43)/$E43)</f>
        <v/>
      </c>
      <c r="J43" s="37" t="str">
        <f aca="false">IF($L43="","",IF($L43="CORTAR","🔴 Cortar o rediseñar: paga sin resultados",IF($L43="SIN_DATOS","Captura clientes e inversión para evaluar",IF($L43="INVERTIR","🟢 Invertir más: CAC excelente",IF($L43="PROBAR","🟡 Probar y optimizar antes de escalar","🔴 Revisar o cortar: CAC muy alto")))))</f>
        <v/>
      </c>
      <c r="K43" s="35" t="str">
        <f aca="false">IF(OR($I43="",$C$5=0),"",$I43/$C$5)</f>
        <v/>
      </c>
      <c r="L43" s="0" t="str">
        <f aca="false">IF($A43="","",IF(AND(OR($E43="",$E43=0),IF($F43="",0,$F43)&gt;0),"CORTAR",IF(OR($E43="",$E43=0),"SIN_DATOS",IF($I43&lt;=0.25*$C$5,"INVERTIR",IF($I43&lt;=0.6*$C$5,"PROBAR","REVISAR")))))</f>
        <v/>
      </c>
      <c r="M43" s="0" t="str">
        <f aca="false">IF(OR($A43="",$E43="",$E43=0),"",$I43+ROW()/100000)</f>
        <v/>
      </c>
    </row>
    <row r="44" customFormat="false" ht="15" hidden="false" customHeight="false" outlineLevel="0" collapsed="false">
      <c r="A44" s="30"/>
      <c r="B44" s="30"/>
      <c r="C44" s="30"/>
      <c r="D44" s="31"/>
      <c r="E44" s="32"/>
      <c r="F44" s="33"/>
      <c r="G44" s="34"/>
      <c r="H44" s="35" t="str">
        <f aca="false">IF(OR($A44="",$D44="",$D44=0,$E44=""),"",$E44/$D44)</f>
        <v/>
      </c>
      <c r="I44" s="36" t="str">
        <f aca="false">IF(OR($A44="",$E44="",$E44=0),"",IF($F44="",0,$F44)/$E44)</f>
        <v/>
      </c>
      <c r="J44" s="37" t="str">
        <f aca="false">IF($L44="","",IF($L44="CORTAR","🔴 Cortar o rediseñar: paga sin resultados",IF($L44="SIN_DATOS","Captura clientes e inversión para evaluar",IF($L44="INVERTIR","🟢 Invertir más: CAC excelente",IF($L44="PROBAR","🟡 Probar y optimizar antes de escalar","🔴 Revisar o cortar: CAC muy alto")))))</f>
        <v/>
      </c>
      <c r="K44" s="35" t="str">
        <f aca="false">IF(OR($I44="",$C$5=0),"",$I44/$C$5)</f>
        <v/>
      </c>
      <c r="L44" s="0" t="str">
        <f aca="false">IF($A44="","",IF(AND(OR($E44="",$E44=0),IF($F44="",0,$F44)&gt;0),"CORTAR",IF(OR($E44="",$E44=0),"SIN_DATOS",IF($I44&lt;=0.25*$C$5,"INVERTIR",IF($I44&lt;=0.6*$C$5,"PROBAR","REVISAR")))))</f>
        <v/>
      </c>
      <c r="M44" s="0" t="str">
        <f aca="false">IF(OR($A44="",$E44="",$E44=0),"",$I44+ROW()/100000)</f>
        <v/>
      </c>
    </row>
    <row r="45" customFormat="false" ht="15" hidden="false" customHeight="false" outlineLevel="0" collapsed="false">
      <c r="A45" s="30"/>
      <c r="B45" s="30"/>
      <c r="C45" s="30"/>
      <c r="D45" s="31"/>
      <c r="E45" s="32"/>
      <c r="F45" s="33"/>
      <c r="G45" s="34"/>
      <c r="H45" s="35" t="str">
        <f aca="false">IF(OR($A45="",$D45="",$D45=0,$E45=""),"",$E45/$D45)</f>
        <v/>
      </c>
      <c r="I45" s="36" t="str">
        <f aca="false">IF(OR($A45="",$E45="",$E45=0),"",IF($F45="",0,$F45)/$E45)</f>
        <v/>
      </c>
      <c r="J45" s="37" t="str">
        <f aca="false">IF($L45="","",IF($L45="CORTAR","🔴 Cortar o rediseñar: paga sin resultados",IF($L45="SIN_DATOS","Captura clientes e inversión para evaluar",IF($L45="INVERTIR","🟢 Invertir más: CAC excelente",IF($L45="PROBAR","🟡 Probar y optimizar antes de escalar","🔴 Revisar o cortar: CAC muy alto")))))</f>
        <v/>
      </c>
      <c r="K45" s="35" t="str">
        <f aca="false">IF(OR($I45="",$C$5=0),"",$I45/$C$5)</f>
        <v/>
      </c>
      <c r="L45" s="0" t="str">
        <f aca="false">IF($A45="","",IF(AND(OR($E45="",$E45=0),IF($F45="",0,$F45)&gt;0),"CORTAR",IF(OR($E45="",$E45=0),"SIN_DATOS",IF($I45&lt;=0.25*$C$5,"INVERTIR",IF($I45&lt;=0.6*$C$5,"PROBAR","REVISAR")))))</f>
        <v/>
      </c>
      <c r="M45" s="0" t="str">
        <f aca="false">IF(OR($A45="",$E45="",$E45=0),"",$I45+ROW()/100000)</f>
        <v/>
      </c>
    </row>
    <row r="46" customFormat="false" ht="15" hidden="false" customHeight="false" outlineLevel="0" collapsed="false">
      <c r="A46" s="30"/>
      <c r="B46" s="30"/>
      <c r="C46" s="30"/>
      <c r="D46" s="31"/>
      <c r="E46" s="32"/>
      <c r="F46" s="33"/>
      <c r="G46" s="34"/>
      <c r="H46" s="35" t="str">
        <f aca="false">IF(OR($A46="",$D46="",$D46=0,$E46=""),"",$E46/$D46)</f>
        <v/>
      </c>
      <c r="I46" s="36" t="str">
        <f aca="false">IF(OR($A46="",$E46="",$E46=0),"",IF($F46="",0,$F46)/$E46)</f>
        <v/>
      </c>
      <c r="J46" s="37" t="str">
        <f aca="false">IF($L46="","",IF($L46="CORTAR","🔴 Cortar o rediseñar: paga sin resultados",IF($L46="SIN_DATOS","Captura clientes e inversión para evaluar",IF($L46="INVERTIR","🟢 Invertir más: CAC excelente",IF($L46="PROBAR","🟡 Probar y optimizar antes de escalar","🔴 Revisar o cortar: CAC muy alto")))))</f>
        <v/>
      </c>
      <c r="K46" s="35" t="str">
        <f aca="false">IF(OR($I46="",$C$5=0),"",$I46/$C$5)</f>
        <v/>
      </c>
      <c r="L46" s="0" t="str">
        <f aca="false">IF($A46="","",IF(AND(OR($E46="",$E46=0),IF($F46="",0,$F46)&gt;0),"CORTAR",IF(OR($E46="",$E46=0),"SIN_DATOS",IF($I46&lt;=0.25*$C$5,"INVERTIR",IF($I46&lt;=0.6*$C$5,"PROBAR","REVISAR")))))</f>
        <v/>
      </c>
      <c r="M46" s="0" t="str">
        <f aca="false">IF(OR($A46="",$E46="",$E46=0),"",$I46+ROW()/100000)</f>
        <v/>
      </c>
    </row>
    <row r="47" customFormat="false" ht="15" hidden="false" customHeight="false" outlineLevel="0" collapsed="false">
      <c r="A47" s="30"/>
      <c r="B47" s="30"/>
      <c r="C47" s="30"/>
      <c r="D47" s="31"/>
      <c r="E47" s="32"/>
      <c r="F47" s="33"/>
      <c r="G47" s="34"/>
      <c r="H47" s="35" t="str">
        <f aca="false">IF(OR($A47="",$D47="",$D47=0,$E47=""),"",$E47/$D47)</f>
        <v/>
      </c>
      <c r="I47" s="36" t="str">
        <f aca="false">IF(OR($A47="",$E47="",$E47=0),"",IF($F47="",0,$F47)/$E47)</f>
        <v/>
      </c>
      <c r="J47" s="37" t="str">
        <f aca="false">IF($L47="","",IF($L47="CORTAR","🔴 Cortar o rediseñar: paga sin resultados",IF($L47="SIN_DATOS","Captura clientes e inversión para evaluar",IF($L47="INVERTIR","🟢 Invertir más: CAC excelente",IF($L47="PROBAR","🟡 Probar y optimizar antes de escalar","🔴 Revisar o cortar: CAC muy alto")))))</f>
        <v/>
      </c>
      <c r="K47" s="35" t="str">
        <f aca="false">IF(OR($I47="",$C$5=0),"",$I47/$C$5)</f>
        <v/>
      </c>
      <c r="L47" s="0" t="str">
        <f aca="false">IF($A47="","",IF(AND(OR($E47="",$E47=0),IF($F47="",0,$F47)&gt;0),"CORTAR",IF(OR($E47="",$E47=0),"SIN_DATOS",IF($I47&lt;=0.25*$C$5,"INVERTIR",IF($I47&lt;=0.6*$C$5,"PROBAR","REVISAR")))))</f>
        <v/>
      </c>
      <c r="M47" s="0" t="str">
        <f aca="false">IF(OR($A47="",$E47="",$E47=0),"",$I47+ROW()/100000)</f>
        <v/>
      </c>
    </row>
    <row r="48" customFormat="false" ht="15" hidden="false" customHeight="false" outlineLevel="0" collapsed="false">
      <c r="A48" s="30"/>
      <c r="B48" s="30"/>
      <c r="C48" s="30"/>
      <c r="D48" s="31"/>
      <c r="E48" s="32"/>
      <c r="F48" s="33"/>
      <c r="G48" s="34"/>
      <c r="H48" s="35" t="str">
        <f aca="false">IF(OR($A48="",$D48="",$D48=0,$E48=""),"",$E48/$D48)</f>
        <v/>
      </c>
      <c r="I48" s="36" t="str">
        <f aca="false">IF(OR($A48="",$E48="",$E48=0),"",IF($F48="",0,$F48)/$E48)</f>
        <v/>
      </c>
      <c r="J48" s="37" t="str">
        <f aca="false">IF($L48="","",IF($L48="CORTAR","🔴 Cortar o rediseñar: paga sin resultados",IF($L48="SIN_DATOS","Captura clientes e inversión para evaluar",IF($L48="INVERTIR","🟢 Invertir más: CAC excelente",IF($L48="PROBAR","🟡 Probar y optimizar antes de escalar","🔴 Revisar o cortar: CAC muy alto")))))</f>
        <v/>
      </c>
      <c r="K48" s="35" t="str">
        <f aca="false">IF(OR($I48="",$C$5=0),"",$I48/$C$5)</f>
        <v/>
      </c>
      <c r="L48" s="0" t="str">
        <f aca="false">IF($A48="","",IF(AND(OR($E48="",$E48=0),IF($F48="",0,$F48)&gt;0),"CORTAR",IF(OR($E48="",$E48=0),"SIN_DATOS",IF($I48&lt;=0.25*$C$5,"INVERTIR",IF($I48&lt;=0.6*$C$5,"PROBAR","REVISAR")))))</f>
        <v/>
      </c>
      <c r="M48" s="0" t="str">
        <f aca="false">IF(OR($A48="",$E48="",$E48=0),"",$I48+ROW()/100000)</f>
        <v/>
      </c>
    </row>
  </sheetData>
  <autoFilter ref="A18:K48"/>
  <mergeCells count="17">
    <mergeCell ref="A1:K1"/>
    <mergeCell ref="A2:K2"/>
    <mergeCell ref="A5:B5"/>
    <mergeCell ref="E5:F5"/>
    <mergeCell ref="G5:H5"/>
    <mergeCell ref="I5:J5"/>
    <mergeCell ref="A6:B6"/>
    <mergeCell ref="E6:F7"/>
    <mergeCell ref="G6:H7"/>
    <mergeCell ref="I6:J7"/>
    <mergeCell ref="K6:K7"/>
    <mergeCell ref="A9:K9"/>
    <mergeCell ref="B11:D11"/>
    <mergeCell ref="G11:I11"/>
    <mergeCell ref="B12:D12"/>
    <mergeCell ref="G12:I12"/>
    <mergeCell ref="A14:K14"/>
  </mergeCells>
  <conditionalFormatting sqref="B11:D12">
    <cfRule type="expression" priority="2" aboveAverage="0" equalAverage="0" bottom="0" percent="0" rank="0" text="" dxfId="12">
      <formula>ISNUMBER(SEARCH("VACÍO",B11))</formula>
    </cfRule>
  </conditionalFormatting>
  <conditionalFormatting sqref="G11:I12">
    <cfRule type="expression" priority="3" aboveAverage="0" equalAverage="0" bottom="0" percent="0" rank="0" text="" dxfId="12">
      <formula>ISNUMBER(SEARCH("VACÍO",G11))</formula>
    </cfRule>
  </conditionalFormatting>
  <conditionalFormatting sqref="J19:J48">
    <cfRule type="expression" priority="4" aboveAverage="0" equalAverage="0" bottom="0" percent="0" rank="0" text="" dxfId="13">
      <formula>$L19="INVERTIR"</formula>
    </cfRule>
    <cfRule type="expression" priority="5" aboveAverage="0" equalAverage="0" bottom="0" percent="0" rank="0" text="" dxfId="14">
      <formula>$L19="PROBAR"</formula>
    </cfRule>
    <cfRule type="expression" priority="6" aboveAverage="0" equalAverage="0" bottom="0" percent="0" rank="0" text="" dxfId="15">
      <formula>OR($L19="REVISAR",$L19="CORTAR")</formula>
    </cfRule>
  </conditionalFormatting>
  <conditionalFormatting sqref="I19:I48">
    <cfRule type="expression" priority="7" aboveAverage="0" equalAverage="0" bottom="0" percent="0" rank="0" text="" dxfId="13">
      <formula>$L19="INVERTIR"</formula>
    </cfRule>
    <cfRule type="expression" priority="8" aboveAverage="0" equalAverage="0" bottom="0" percent="0" rank="0" text="" dxfId="14">
      <formula>$L19="PROBAR"</formula>
    </cfRule>
    <cfRule type="expression" priority="9" aboveAverage="0" equalAverage="0" bottom="0" percent="0" rank="0" text="" dxfId="15">
      <formula>OR($L19="REVISAR",$L19="CORTAR")</formula>
    </cfRule>
  </conditionalFormatting>
  <dataValidations count="2">
    <dataValidation allowBlank="true" error="Elige el elemento del mapa de la lista." errorStyle="stop" errorTitle="Elemento" operator="between" showDropDown="false" showErrorMessage="true" showInputMessage="false" sqref="B19:B48" type="list">
      <formula1>Listas!$A$1:$A$4</formula1>
      <formula2>0</formula2>
    </dataValidation>
    <dataValidation allowBlank="true" error="Escribe solo el número, sin símbolos." errorStyle="warning" errorTitle="Número" operator="greaterThanOrEqual" showDropDown="false" showErrorMessage="true" showInputMessage="false" sqref="C5 D19:F48" type="decimal">
      <formula1>0</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sheetData>
    <row r="1" customFormat="false" ht="15" hidden="false" customHeight="false" outlineLevel="0" collapsed="false">
      <c r="A1" s="0" t="s">
        <v>46</v>
      </c>
    </row>
    <row r="2" customFormat="false" ht="15" hidden="false" customHeight="false" outlineLevel="0" collapsed="false">
      <c r="A2" s="0" t="s">
        <v>47</v>
      </c>
    </row>
    <row r="3" customFormat="false" ht="15" hidden="false" customHeight="false" outlineLevel="0" collapsed="false">
      <c r="A3" s="0" t="s">
        <v>48</v>
      </c>
    </row>
    <row r="4" customFormat="false" ht="15" hidden="false" customHeight="false" outlineLevel="0" collapsed="false">
      <c r="A4" s="0" t="s">
        <v>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280"/>
    <pageSetUpPr fitToPage="false"/>
  </sheetPr>
  <dimension ref="A1:E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13"/>
    <col collapsed="false" customWidth="true" hidden="false" outlineLevel="0" max="3" min="3" style="0" width="60"/>
    <col collapsed="false" customWidth="true" hidden="false" outlineLevel="0" max="4" min="4" style="0" width="40"/>
    <col collapsed="false" customWidth="true" hidden="false" outlineLevel="0" max="5" min="5" style="0" width="3"/>
  </cols>
  <sheetData>
    <row r="1" customFormat="false" ht="25.5" hidden="false" customHeight="true" outlineLevel="0" collapsed="false">
      <c r="A1" s="15" t="s">
        <v>78</v>
      </c>
      <c r="B1" s="15"/>
      <c r="C1" s="15"/>
      <c r="D1" s="15"/>
      <c r="E1" s="15"/>
    </row>
    <row r="2" customFormat="false" ht="15" hidden="false" customHeight="false" outlineLevel="0" collapsed="false">
      <c r="B2" s="39" t="s">
        <v>79</v>
      </c>
      <c r="C2" s="39"/>
      <c r="D2" s="39"/>
    </row>
    <row r="4" customFormat="false" ht="15" hidden="false" customHeight="false" outlineLevel="0" collapsed="false">
      <c r="B4" s="40" t="s">
        <v>80</v>
      </c>
      <c r="C4" s="40" t="s">
        <v>81</v>
      </c>
      <c r="D4" s="40" t="s">
        <v>82</v>
      </c>
    </row>
    <row r="5" customFormat="false" ht="35.05" hidden="false" customHeight="false" outlineLevel="0" collapsed="false">
      <c r="B5" s="41" t="n">
        <v>46242</v>
      </c>
      <c r="C5" s="42" t="s">
        <v>83</v>
      </c>
      <c r="D5" s="42" t="s">
        <v>84</v>
      </c>
    </row>
    <row r="6" customFormat="false" ht="15" hidden="false" customHeight="false" outlineLevel="0" collapsed="false">
      <c r="B6" s="41"/>
      <c r="C6" s="42"/>
      <c r="D6" s="42"/>
    </row>
    <row r="7" customFormat="false" ht="15" hidden="false" customHeight="false" outlineLevel="0" collapsed="false">
      <c r="B7" s="41"/>
      <c r="C7" s="42"/>
      <c r="D7" s="42"/>
    </row>
    <row r="8" customFormat="false" ht="15" hidden="false" customHeight="false" outlineLevel="0" collapsed="false">
      <c r="B8" s="41"/>
      <c r="C8" s="42"/>
      <c r="D8" s="42"/>
    </row>
    <row r="9" customFormat="false" ht="15" hidden="false" customHeight="false" outlineLevel="0" collapsed="false">
      <c r="B9" s="41"/>
      <c r="C9" s="42"/>
      <c r="D9" s="42"/>
    </row>
    <row r="10" customFormat="false" ht="15" hidden="false" customHeight="false" outlineLevel="0" collapsed="false">
      <c r="B10" s="41"/>
      <c r="C10" s="42"/>
      <c r="D10" s="42"/>
    </row>
    <row r="11" customFormat="false" ht="15" hidden="false" customHeight="false" outlineLevel="0" collapsed="false">
      <c r="B11" s="41"/>
      <c r="C11" s="42"/>
      <c r="D11" s="42"/>
    </row>
    <row r="12" customFormat="false" ht="15" hidden="false" customHeight="false" outlineLevel="0" collapsed="false">
      <c r="B12" s="41"/>
      <c r="C12" s="42"/>
      <c r="D12" s="42"/>
    </row>
    <row r="13" customFormat="false" ht="15" hidden="false" customHeight="false" outlineLevel="0" collapsed="false">
      <c r="B13" s="41"/>
      <c r="C13" s="42"/>
      <c r="D13" s="42"/>
    </row>
    <row r="14" customFormat="false" ht="15" hidden="false" customHeight="false" outlineLevel="0" collapsed="false">
      <c r="B14" s="41"/>
      <c r="C14" s="42"/>
      <c r="D14" s="42"/>
    </row>
    <row r="15" customFormat="false" ht="15" hidden="false" customHeight="false" outlineLevel="0" collapsed="false">
      <c r="B15" s="41"/>
      <c r="C15" s="42"/>
      <c r="D15" s="42"/>
    </row>
    <row r="16" customFormat="false" ht="15" hidden="false" customHeight="false" outlineLevel="0" collapsed="false">
      <c r="B16" s="41"/>
      <c r="C16" s="42"/>
      <c r="D16" s="42"/>
    </row>
    <row r="17" customFormat="false" ht="15" hidden="false" customHeight="false" outlineLevel="0" collapsed="false">
      <c r="B17" s="41"/>
      <c r="C17" s="42"/>
      <c r="D17" s="42"/>
    </row>
    <row r="18" customFormat="false" ht="15" hidden="false" customHeight="false" outlineLevel="0" collapsed="false">
      <c r="B18" s="41"/>
      <c r="C18" s="42"/>
      <c r="D18" s="42"/>
    </row>
    <row r="19" customFormat="false" ht="15" hidden="false" customHeight="false" outlineLevel="0" collapsed="false">
      <c r="B19" s="41"/>
      <c r="C19" s="42"/>
      <c r="D19" s="42"/>
    </row>
    <row r="20" customFormat="false" ht="15" hidden="false" customHeight="false" outlineLevel="0" collapsed="false">
      <c r="B20" s="41"/>
      <c r="C20" s="42"/>
      <c r="D20" s="42"/>
    </row>
    <row r="21" customFormat="false" ht="15" hidden="false" customHeight="false" outlineLevel="0" collapsed="false">
      <c r="B21" s="41"/>
      <c r="C21" s="42"/>
      <c r="D21" s="42"/>
    </row>
    <row r="22" customFormat="false" ht="15" hidden="false" customHeight="false" outlineLevel="0" collapsed="false">
      <c r="B22" s="41"/>
      <c r="C22" s="42"/>
      <c r="D22" s="42"/>
    </row>
    <row r="23" customFormat="false" ht="15" hidden="false" customHeight="false" outlineLevel="0" collapsed="false">
      <c r="B23" s="41"/>
      <c r="C23" s="42"/>
      <c r="D23" s="42"/>
    </row>
    <row r="24" customFormat="false" ht="15" hidden="false" customHeight="false" outlineLevel="0" collapsed="false">
      <c r="B24" s="41"/>
      <c r="C24" s="42"/>
      <c r="D24" s="42"/>
    </row>
    <row r="25" customFormat="false" ht="15" hidden="false" customHeight="false" outlineLevel="0" collapsed="false">
      <c r="B25" s="41"/>
      <c r="C25" s="42"/>
      <c r="D25" s="42"/>
    </row>
    <row r="26" customFormat="false" ht="15" hidden="false" customHeight="false" outlineLevel="0" collapsed="false">
      <c r="B26" s="41"/>
      <c r="C26" s="42"/>
      <c r="D26" s="42"/>
    </row>
    <row r="27" customFormat="false" ht="15" hidden="false" customHeight="false" outlineLevel="0" collapsed="false">
      <c r="B27" s="41"/>
      <c r="C27" s="42"/>
      <c r="D27" s="42"/>
    </row>
    <row r="28" customFormat="false" ht="15" hidden="false" customHeight="false" outlineLevel="0" collapsed="false">
      <c r="B28" s="41"/>
      <c r="C28" s="42"/>
      <c r="D28" s="42"/>
    </row>
    <row r="29" customFormat="false" ht="15" hidden="false" customHeight="false" outlineLevel="0" collapsed="false">
      <c r="B29" s="41"/>
      <c r="C29" s="42"/>
      <c r="D29" s="42"/>
    </row>
    <row r="30" customFormat="false" ht="15" hidden="false" customHeight="false" outlineLevel="0" collapsed="false">
      <c r="B30" s="41"/>
      <c r="C30" s="42"/>
      <c r="D30" s="42"/>
    </row>
    <row r="31" customFormat="false" ht="15" hidden="false" customHeight="false" outlineLevel="0" collapsed="false">
      <c r="B31" s="41"/>
      <c r="C31" s="42"/>
      <c r="D31" s="42"/>
    </row>
    <row r="32" customFormat="false" ht="15" hidden="false" customHeight="false" outlineLevel="0" collapsed="false">
      <c r="B32" s="41"/>
      <c r="C32" s="42"/>
      <c r="D32" s="42"/>
    </row>
    <row r="33" customFormat="false" ht="15" hidden="false" customHeight="false" outlineLevel="0" collapsed="false">
      <c r="B33" s="41"/>
      <c r="C33" s="42"/>
      <c r="D33" s="42"/>
    </row>
    <row r="34" customFormat="false" ht="15" hidden="false" customHeight="false" outlineLevel="0" collapsed="false">
      <c r="B34" s="41"/>
      <c r="C34" s="42"/>
      <c r="D34" s="42"/>
    </row>
    <row r="35" customFormat="false" ht="15" hidden="false" customHeight="false" outlineLevel="0" collapsed="false">
      <c r="B35" s="41"/>
      <c r="C35" s="42"/>
      <c r="D35" s="42"/>
    </row>
    <row r="36" customFormat="false" ht="15" hidden="false" customHeight="false" outlineLevel="0" collapsed="false">
      <c r="B36" s="41"/>
      <c r="C36" s="42"/>
      <c r="D36" s="42"/>
    </row>
    <row r="37" customFormat="false" ht="15" hidden="false" customHeight="false" outlineLevel="0" collapsed="false">
      <c r="B37" s="41"/>
      <c r="C37" s="42"/>
      <c r="D37" s="42"/>
    </row>
    <row r="38" customFormat="false" ht="15" hidden="false" customHeight="false" outlineLevel="0" collapsed="false">
      <c r="B38" s="41"/>
      <c r="C38" s="42"/>
      <c r="D38" s="42"/>
    </row>
    <row r="39" customFormat="false" ht="15" hidden="false" customHeight="false" outlineLevel="0" collapsed="false">
      <c r="B39" s="41"/>
      <c r="C39" s="42"/>
      <c r="D39" s="42"/>
    </row>
    <row r="40" customFormat="false" ht="15" hidden="false" customHeight="false" outlineLevel="0" collapsed="false">
      <c r="B40" s="41"/>
      <c r="C40" s="42"/>
      <c r="D40" s="42"/>
    </row>
    <row r="41" customFormat="false" ht="15" hidden="false" customHeight="false" outlineLevel="0" collapsed="false">
      <c r="B41" s="41"/>
      <c r="C41" s="42"/>
      <c r="D41" s="42"/>
    </row>
    <row r="42" customFormat="false" ht="15" hidden="false" customHeight="false" outlineLevel="0" collapsed="false">
      <c r="B42" s="41"/>
      <c r="C42" s="42"/>
      <c r="D42" s="42"/>
    </row>
    <row r="43" customFormat="false" ht="15" hidden="false" customHeight="false" outlineLevel="0" collapsed="false">
      <c r="B43" s="41"/>
      <c r="C43" s="42"/>
      <c r="D43" s="42"/>
    </row>
    <row r="44" customFormat="false" ht="15" hidden="false" customHeight="false" outlineLevel="0" collapsed="false">
      <c r="B44" s="41"/>
      <c r="C44" s="42"/>
      <c r="D44" s="42"/>
    </row>
    <row r="47" customFormat="false" ht="15" hidden="false" customHeight="false" outlineLevel="0" collapsed="false">
      <c r="B47" s="43" t="s">
        <v>85</v>
      </c>
      <c r="C47" s="43"/>
      <c r="D47" s="43"/>
    </row>
  </sheetData>
  <mergeCells count="3">
    <mergeCell ref="A1:E1"/>
    <mergeCell ref="B2:D2"/>
    <mergeCell ref="B47:D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2026-08-09T02:16:36Z</dcterms:created>
  <dc:creator>V.E.N.D.E. con IA</dc:creator>
  <dc:description/>
  <dc:language>en-US</dc:language>
  <cp:lastModifiedBy/>
  <dcterms:modified xsi:type="dcterms:W3CDTF">2026-08-09T02:16:36Z</dcterms:modified>
  <cp:revision>0</cp:revision>
  <dc:subject/>
  <dc:title>V.E.N.D.E. con IA — Mapa de Canales + CAC v1.0</dc:title>
</cp:coreProperties>
</file>

<file path=docProps/custom.xml><?xml version="1.0" encoding="utf-8"?>
<Properties xmlns="http://schemas.openxmlformats.org/officeDocument/2006/custom-properties" xmlns:vt="http://schemas.openxmlformats.org/officeDocument/2006/docPropsVTypes"/>
</file>