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mpieza aquí" sheetId="1" state="visible" r:id="rId1"/>
    <sheet xmlns:r="http://schemas.openxmlformats.org/officeDocument/2006/relationships" name="Punto de Equilibrio" sheetId="2" state="visible" r:id="rId2"/>
    <sheet xmlns:r="http://schemas.openxmlformats.org/officeDocument/2006/relationships" name="Escenarios" sheetId="3" state="visible" r:id="rId3"/>
    <sheet xmlns:r="http://schemas.openxmlformats.org/officeDocument/2006/relationships" name="Nota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$#,##0"/>
    <numFmt numFmtId="165" formatCode="0.0%"/>
    <numFmt numFmtId="166" formatCode="$#,##0;[Red]($#,##0)"/>
    <numFmt numFmtId="167" formatCode="DD/MM/YYYY"/>
  </numFmts>
  <fonts count="28">
    <font>
      <name val="Calibri"/>
      <family val="2"/>
      <color theme="1"/>
      <sz val="11"/>
      <scheme val="minor"/>
    </font>
    <font>
      <name val="Arial"/>
      <b val="1"/>
      <color rgb="00F58220"/>
      <sz val="15"/>
    </font>
    <font>
      <name val="Arial"/>
      <b val="1"/>
      <color rgb="001F3251"/>
      <sz val="24"/>
    </font>
    <font>
      <name val="Arial"/>
      <color rgb="006B7280"/>
      <sz val="10"/>
    </font>
    <font>
      <name val="Arial"/>
      <b val="1"/>
      <color rgb="001F3251"/>
      <sz val="13"/>
    </font>
    <font>
      <name val="Arial"/>
      <color rgb="00333333"/>
      <sz val="10"/>
    </font>
    <font>
      <name val="Arial"/>
      <b val="1"/>
      <color rgb="00F58220"/>
      <sz val="11"/>
    </font>
    <font>
      <name val="Arial"/>
      <b val="1"/>
      <color rgb="001F3251"/>
      <sz val="10"/>
    </font>
    <font>
      <name val="Arial"/>
      <i val="1"/>
      <color rgb="006B7280"/>
      <sz val="9"/>
    </font>
    <font>
      <name val="Arial"/>
      <color rgb="00FFFFFF"/>
      <sz val="10"/>
    </font>
    <font>
      <name val="Arial"/>
      <color rgb="00D8DEE9"/>
      <sz val="9.5"/>
    </font>
    <font>
      <name val="Arial"/>
      <i val="1"/>
      <color rgb="006B7280"/>
      <sz val="8.5"/>
    </font>
    <font>
      <name val="Arial"/>
      <b val="1"/>
      <color rgb="00FFFFFF"/>
      <sz val="13"/>
    </font>
    <font>
      <name val="Arial"/>
      <b val="1"/>
      <color rgb="00FFFFFF"/>
      <sz val="9.5"/>
    </font>
    <font>
      <name val="Arial"/>
      <color rgb="00222222"/>
      <sz val="9.5"/>
    </font>
    <font>
      <name val="Arial"/>
      <b val="1"/>
      <color rgb="001F3251"/>
      <sz val="10.5"/>
    </font>
    <font>
      <name val="Arial"/>
      <b val="1"/>
      <color rgb="001F3251"/>
      <sz val="11"/>
    </font>
    <font>
      <name val="Arial"/>
      <b val="1"/>
      <color rgb="001F3251"/>
      <sz val="9.5"/>
    </font>
    <font>
      <name val="Arial"/>
      <b val="1"/>
      <color rgb="00222222"/>
      <sz val="10"/>
    </font>
    <font>
      <name val="Arial"/>
      <b val="1"/>
      <color rgb="00C0392B"/>
      <sz val="9.5"/>
    </font>
    <font>
      <name val="Arial"/>
      <b val="1"/>
      <color rgb="006B7280"/>
      <sz val="9"/>
    </font>
    <font>
      <name val="Arial"/>
      <b val="1"/>
      <color rgb="001F3251"/>
      <sz val="16"/>
    </font>
    <font>
      <name val="Arial"/>
      <b val="1"/>
      <color rgb="00FFFFFF"/>
      <sz val="10"/>
    </font>
    <font>
      <name val="Arial"/>
      <color rgb="001F3251"/>
      <sz val="9.5"/>
    </font>
    <font>
      <name val="Arial"/>
      <b val="1"/>
      <color rgb="00222222"/>
      <sz val="9.5"/>
    </font>
    <font>
      <name val="Arial"/>
      <color rgb="001F3251"/>
      <sz val="10"/>
    </font>
    <font>
      <name val="Arial"/>
      <b val="1"/>
      <color rgb="00F58220"/>
      <sz val="9"/>
    </font>
    <font>
      <name val="Arial"/>
      <color rgb="00222222"/>
      <sz val="10"/>
    </font>
  </fonts>
  <fills count="9">
    <fill>
      <patternFill/>
    </fill>
    <fill>
      <patternFill patternType="gray125"/>
    </fill>
    <fill>
      <patternFill patternType="solid">
        <fgColor rgb="00F58220"/>
      </patternFill>
    </fill>
    <fill>
      <patternFill patternType="solid">
        <fgColor rgb="00FDEBD8"/>
      </patternFill>
    </fill>
    <fill>
      <patternFill patternType="solid">
        <fgColor rgb="001F3251"/>
      </patternFill>
    </fill>
    <fill>
      <patternFill patternType="solid">
        <fgColor rgb="00FFF7EC"/>
      </patternFill>
    </fill>
    <fill>
      <patternFill patternType="solid">
        <fgColor rgb="00EEF1F6"/>
      </patternFill>
    </fill>
    <fill>
      <patternFill patternType="solid">
        <fgColor rgb="00F7F8FA"/>
      </patternFill>
    </fill>
    <fill>
      <patternFill patternType="solid">
        <fgColor rgb="00FFFFFF"/>
      </patternFill>
    </fill>
  </fills>
  <borders count="15">
    <border>
      <left/>
      <right/>
      <top/>
      <bottom/>
      <diagonal/>
    </border>
    <border>
      <bottom style="thin">
        <color rgb="00D5D9E0"/>
      </bottom>
    </border>
    <border>
      <left style="thin">
        <color rgb="00D5D9E0"/>
      </left>
      <right style="thin">
        <color rgb="00D5D9E0"/>
      </right>
      <top style="thin">
        <color rgb="00D5D9E0"/>
      </top>
      <bottom style="thin">
        <color rgb="00D5D9E0"/>
      </bottom>
    </border>
    <border>
      <left style="medium">
        <color rgb="00F58220"/>
      </left>
      <right style="thin">
        <color rgb="00D5D9E0"/>
      </right>
      <top style="medium">
        <color rgb="00F58220"/>
      </top>
      <bottom style="thin">
        <color rgb="00D5D9E0"/>
      </bottom>
    </border>
    <border>
      <left style="thin">
        <color rgb="00D5D9E0"/>
      </left>
      <right style="medium">
        <color rgb="00F58220"/>
      </right>
      <top style="medium">
        <color rgb="00F58220"/>
      </top>
      <bottom style="thin">
        <color rgb="00D5D9E0"/>
      </bottom>
    </border>
    <border>
      <left style="medium">
        <color rgb="00F58220"/>
      </left>
      <right style="thin">
        <color rgb="00D5D9E0"/>
      </right>
      <top style="thin">
        <color rgb="00D5D9E0"/>
      </top>
      <bottom style="thin">
        <color rgb="00D5D9E0"/>
      </bottom>
    </border>
    <border>
      <left style="thin">
        <color rgb="00D5D9E0"/>
      </left>
      <right style="medium">
        <color rgb="00F58220"/>
      </right>
      <top style="thin">
        <color rgb="00D5D9E0"/>
      </top>
      <bottom style="thin">
        <color rgb="00D5D9E0"/>
      </bottom>
    </border>
    <border>
      <left style="medium">
        <color rgb="00F58220"/>
      </left>
      <right style="thin">
        <color rgb="00D5D9E0"/>
      </right>
      <top style="thin">
        <color rgb="00D5D9E0"/>
      </top>
      <bottom style="medium">
        <color rgb="00F58220"/>
      </bottom>
    </border>
    <border>
      <left style="thin">
        <color rgb="00D5D9E0"/>
      </left>
      <right style="medium">
        <color rgb="00F58220"/>
      </right>
      <top style="thin">
        <color rgb="00D5D9E0"/>
      </top>
      <bottom style="medium">
        <color rgb="00F58220"/>
      </bottom>
    </border>
    <border>
      <left style="medium">
        <color rgb="00F58220"/>
      </left>
      <right/>
      <top style="medium">
        <color rgb="00F58220"/>
      </top>
      <bottom/>
    </border>
    <border>
      <left style="medium">
        <color rgb="00F58220"/>
      </left>
      <right/>
      <top/>
      <bottom/>
    </border>
    <border>
      <left style="medium">
        <color rgb="00F58220"/>
      </left>
      <right/>
      <top/>
      <bottom style="medium">
        <color rgb="00F58220"/>
      </bottom>
    </border>
    <border>
      <left style="medium">
        <color rgb="001F3251"/>
      </left>
      <right style="medium">
        <color rgb="001F3251"/>
      </right>
      <top style="medium">
        <color rgb="001F3251"/>
      </top>
      <bottom/>
    </border>
    <border>
      <left style="medium">
        <color rgb="001F3251"/>
      </left>
      <right style="medium">
        <color rgb="001F3251"/>
      </right>
      <top/>
      <bottom/>
    </border>
    <border>
      <left style="medium">
        <color rgb="001F3251"/>
      </left>
      <right style="medium">
        <color rgb="001F3251"/>
      </right>
      <top/>
      <bottom style="medium">
        <color rgb="001F3251"/>
      </bottom>
    </border>
  </borders>
  <cellStyleXfs count="1">
    <xf numFmtId="0" fontId="0" fillId="0" borderId="0"/>
  </cellStyleXfs>
  <cellXfs count="6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2" borderId="0" pivotButton="0" quotePrefix="0" xfId="0"/>
    <xf numFmtId="0" fontId="4" fillId="3" borderId="0" pivotButton="0" quotePrefix="0" xfId="0"/>
    <xf numFmtId="0" fontId="0" fillId="3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applyAlignment="1" pivotButton="0" quotePrefix="0" xfId="0">
      <alignment horizontal="right" vertical="top"/>
    </xf>
    <xf numFmtId="0" fontId="7" fillId="0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0" fillId="0" borderId="1" pivotButton="0" quotePrefix="0" xfId="0"/>
    <xf numFmtId="0" fontId="7" fillId="0" borderId="1" pivotButton="0" quotePrefix="0" xfId="0"/>
    <xf numFmtId="0" fontId="8" fillId="0" borderId="0" applyAlignment="1" pivotButton="0" quotePrefix="0" xfId="0">
      <alignment vertical="top" wrapText="1"/>
    </xf>
    <xf numFmtId="0" fontId="0" fillId="4" borderId="0" pivotButton="0" quotePrefix="0" xfId="0"/>
    <xf numFmtId="0" fontId="9" fillId="4" borderId="0" applyAlignment="1" pivotButton="0" quotePrefix="0" xfId="0">
      <alignment vertical="center" wrapText="1"/>
    </xf>
    <xf numFmtId="0" fontId="6" fillId="4" borderId="0" applyAlignment="1" pivotButton="0" quotePrefix="0" xfId="0">
      <alignment vertical="center" wrapText="1"/>
    </xf>
    <xf numFmtId="0" fontId="10" fillId="4" borderId="0" pivotButton="0" quotePrefix="0" xfId="0"/>
    <xf numFmtId="0" fontId="11" fillId="0" borderId="0" pivotButton="0" quotePrefix="0" xfId="0"/>
    <xf numFmtId="0" fontId="12" fillId="4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13" fillId="4" borderId="3" applyAlignment="1" pivotButton="0" quotePrefix="0" xfId="0">
      <alignment horizontal="center"/>
    </xf>
    <xf numFmtId="0" fontId="13" fillId="4" borderId="4" applyAlignment="1" pivotButton="0" quotePrefix="0" xfId="0">
      <alignment horizontal="center"/>
    </xf>
    <xf numFmtId="0" fontId="14" fillId="5" borderId="5" applyAlignment="1" pivotButton="0" quotePrefix="0" xfId="0">
      <alignment horizontal="left" vertical="center"/>
    </xf>
    <xf numFmtId="164" fontId="14" fillId="5" borderId="6" applyAlignment="1" pivotButton="0" quotePrefix="0" xfId="0">
      <alignment horizontal="right" vertical="center"/>
    </xf>
    <xf numFmtId="0" fontId="17" fillId="0" borderId="9" applyAlignment="1" pivotButton="0" quotePrefix="0" xfId="0">
      <alignment vertical="center" wrapText="1"/>
    </xf>
    <xf numFmtId="164" fontId="18" fillId="5" borderId="4" applyAlignment="1" pivotButton="0" quotePrefix="0" xfId="0">
      <alignment horizontal="center"/>
    </xf>
    <xf numFmtId="0" fontId="17" fillId="0" borderId="10" applyAlignment="1" pivotButton="0" quotePrefix="0" xfId="0">
      <alignment vertical="center" wrapText="1"/>
    </xf>
    <xf numFmtId="164" fontId="18" fillId="5" borderId="6" applyAlignment="1" pivotButton="0" quotePrefix="0" xfId="0">
      <alignment horizontal="center"/>
    </xf>
    <xf numFmtId="164" fontId="7" fillId="6" borderId="6" applyAlignment="1" pivotButton="0" quotePrefix="0" xfId="0">
      <alignment horizontal="center"/>
    </xf>
    <xf numFmtId="165" fontId="7" fillId="6" borderId="6" applyAlignment="1" pivotButton="0" quotePrefix="0" xfId="0">
      <alignment horizontal="center"/>
    </xf>
    <xf numFmtId="1" fontId="18" fillId="5" borderId="6" applyAlignment="1" pivotButton="0" quotePrefix="0" xfId="0">
      <alignment horizontal="center"/>
    </xf>
    <xf numFmtId="0" fontId="17" fillId="0" borderId="11" applyAlignment="1" pivotButton="0" quotePrefix="0" xfId="0">
      <alignment vertical="center" wrapText="1"/>
    </xf>
    <xf numFmtId="164" fontId="18" fillId="5" borderId="8" applyAlignment="1" pivotButton="0" quotePrefix="0" xfId="0">
      <alignment horizontal="center"/>
    </xf>
    <xf numFmtId="0" fontId="11" fillId="0" borderId="0" applyAlignment="1" pivotButton="0" quotePrefix="0" xfId="0">
      <alignment vertical="top" wrapText="1"/>
    </xf>
    <xf numFmtId="0" fontId="19" fillId="0" borderId="0" applyAlignment="1" pivotButton="0" quotePrefix="0" xfId="0">
      <alignment vertical="top" wrapText="1"/>
    </xf>
    <xf numFmtId="0" fontId="15" fillId="6" borderId="7" pivotButton="0" quotePrefix="0" xfId="0"/>
    <xf numFmtId="164" fontId="16" fillId="6" borderId="8" applyAlignment="1" pivotButton="0" quotePrefix="0" xfId="0">
      <alignment horizontal="right"/>
    </xf>
    <xf numFmtId="0" fontId="20" fillId="7" borderId="12" applyAlignment="1" pivotButton="0" quotePrefix="0" xfId="0">
      <alignment horizontal="center" vertical="center" wrapText="1"/>
    </xf>
    <xf numFmtId="164" fontId="21" fillId="7" borderId="13" applyAlignment="1" pivotButton="0" quotePrefix="0" xfId="0">
      <alignment horizontal="center" vertical="center"/>
    </xf>
    <xf numFmtId="9" fontId="21" fillId="7" borderId="13" applyAlignment="1" pivotButton="0" quotePrefix="0" xfId="0">
      <alignment horizontal="center" vertical="center"/>
    </xf>
    <xf numFmtId="166" fontId="21" fillId="7" borderId="13" applyAlignment="1" pivotButton="0" quotePrefix="0" xfId="0">
      <alignment horizontal="center" vertical="center"/>
    </xf>
    <xf numFmtId="0" fontId="0" fillId="7" borderId="14" pivotButton="0" quotePrefix="0" xfId="0"/>
    <xf numFmtId="0" fontId="15" fillId="0" borderId="0" applyAlignment="1" pivotButton="0" quotePrefix="0" xfId="0">
      <alignment vertical="center" wrapText="1"/>
    </xf>
    <xf numFmtId="0" fontId="8" fillId="0" borderId="0" applyAlignment="1" pivotButton="0" quotePrefix="0" xfId="0">
      <alignment vertical="center" wrapText="1"/>
    </xf>
    <xf numFmtId="0" fontId="0" fillId="4" borderId="2" pivotButton="0" quotePrefix="0" xfId="0"/>
    <xf numFmtId="0" fontId="22" fillId="4" borderId="2" applyAlignment="1" pivotButton="0" quotePrefix="0" xfId="0">
      <alignment horizontal="center"/>
    </xf>
    <xf numFmtId="0" fontId="17" fillId="0" borderId="2" pivotButton="0" quotePrefix="0" xfId="0"/>
    <xf numFmtId="0" fontId="8" fillId="6" borderId="2" applyAlignment="1" pivotButton="0" quotePrefix="0" xfId="0">
      <alignment horizontal="center" wrapText="1"/>
    </xf>
    <xf numFmtId="0" fontId="24" fillId="5" borderId="2" applyAlignment="1" pivotButton="0" quotePrefix="0" xfId="0">
      <alignment horizontal="center" wrapText="1"/>
    </xf>
    <xf numFmtId="164" fontId="23" fillId="6" borderId="2" applyAlignment="1" pivotButton="0" quotePrefix="0" xfId="0">
      <alignment horizontal="center" wrapText="1"/>
    </xf>
    <xf numFmtId="164" fontId="24" fillId="5" borderId="2" applyAlignment="1" pivotButton="0" quotePrefix="0" xfId="0">
      <alignment horizontal="center" wrapText="1"/>
    </xf>
    <xf numFmtId="1" fontId="23" fillId="6" borderId="2" applyAlignment="1" pivotButton="0" quotePrefix="0" xfId="0">
      <alignment horizontal="center" wrapText="1"/>
    </xf>
    <xf numFmtId="1" fontId="24" fillId="5" borderId="2" applyAlignment="1" pivotButton="0" quotePrefix="0" xfId="0">
      <alignment horizontal="center" wrapText="1"/>
    </xf>
    <xf numFmtId="0" fontId="17" fillId="8" borderId="2" pivotButton="0" quotePrefix="0" xfId="0"/>
    <xf numFmtId="165" fontId="25" fillId="6" borderId="2" applyAlignment="1" pivotButton="0" quotePrefix="0" xfId="0">
      <alignment horizontal="center"/>
    </xf>
    <xf numFmtId="0" fontId="17" fillId="3" borderId="2" pivotButton="0" quotePrefix="0" xfId="0"/>
    <xf numFmtId="164" fontId="7" fillId="6" borderId="2" applyAlignment="1" pivotButton="0" quotePrefix="0" xfId="0">
      <alignment horizontal="center"/>
    </xf>
    <xf numFmtId="164" fontId="25" fillId="6" borderId="2" applyAlignment="1" pivotButton="0" quotePrefix="0" xfId="0">
      <alignment horizontal="center"/>
    </xf>
    <xf numFmtId="1" fontId="25" fillId="6" borderId="2" applyAlignment="1" pivotButton="0" quotePrefix="0" xfId="0">
      <alignment horizontal="center"/>
    </xf>
    <xf numFmtId="0" fontId="26" fillId="0" borderId="0" pivotButton="0" quotePrefix="0" xfId="0"/>
    <xf numFmtId="0" fontId="8" fillId="0" borderId="0" pivotButton="0" quotePrefix="0" xfId="0"/>
    <xf numFmtId="167" fontId="27" fillId="5" borderId="2" applyAlignment="1" pivotButton="0" quotePrefix="0" xfId="0">
      <alignment vertical="top" wrapText="1"/>
    </xf>
    <xf numFmtId="0" fontId="27" fillId="5" borderId="2" applyAlignment="1" pivotButton="0" quotePrefix="0" xfId="0">
      <alignment vertical="top" wrapText="1"/>
    </xf>
  </cellXfs>
  <cellStyles count="1">
    <cellStyle name="Normal" xfId="0" builtinId="0" hidden="0"/>
  </cellStyles>
  <dxfs count="3">
    <dxf>
      <font>
        <name val="Arial"/>
        <b val="1"/>
        <color rgb="00C0392B"/>
        <sz val="16"/>
      </font>
      <fill>
        <patternFill patternType="solid">
          <fgColor rgb="00FBE7E4"/>
        </patternFill>
      </fill>
    </dxf>
    <dxf>
      <font>
        <name val="Arial"/>
        <b val="1"/>
        <color rgb="00B9770E"/>
        <sz val="16"/>
      </font>
      <fill>
        <patternFill patternType="solid">
          <fgColor rgb="00FDF2DF"/>
        </patternFill>
      </fill>
    </dxf>
    <dxf>
      <font>
        <name val="Arial"/>
        <b val="1"/>
        <color rgb="002E9E63"/>
        <sz val="16"/>
      </font>
      <fill>
        <patternFill patternType="solid">
          <fgColor rgb="00E4F3E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F58220"/>
    <outlinePr summaryBelow="1" summaryRight="1"/>
    <pageSetUpPr/>
  </sheetPr>
  <dimension ref="A2:G44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26" customWidth="1" min="2" max="2"/>
    <col width="34" customWidth="1" min="3" max="3"/>
    <col width="18" customWidth="1" min="4" max="4"/>
    <col width="16" customWidth="1" min="5" max="5"/>
    <col width="46" customWidth="1" min="6" max="6"/>
    <col width="12" customWidth="1" min="7" max="7"/>
    <col width="4" customWidth="1" min="8" max="8"/>
  </cols>
  <sheetData>
    <row r="2">
      <c r="B2" s="1" t="inlineStr">
        <is>
          <t>V.E.N.D.E. con IA</t>
        </is>
      </c>
    </row>
    <row r="3">
      <c r="B3" s="2" t="inlineStr">
        <is>
          <t>Calculadora de Punto de Equilibrio</t>
        </is>
      </c>
    </row>
    <row r="4">
      <c r="B4" s="3" t="inlineStr">
        <is>
          <t>Versión 1.0 · Agosto 2026</t>
        </is>
      </c>
    </row>
    <row r="5" ht="4" customHeight="1">
      <c r="A5" s="4" t="n"/>
      <c r="B5" s="4" t="n"/>
      <c r="C5" s="4" t="n"/>
      <c r="D5" s="4" t="n"/>
      <c r="E5" s="4" t="n"/>
      <c r="F5" s="4" t="n"/>
      <c r="G5" s="4" t="n"/>
    </row>
    <row r="7" ht="20" customHeight="1">
      <c r="B7" s="5" t="inlineStr">
        <is>
          <t>¿Qué es esta herramienta?</t>
        </is>
      </c>
      <c r="C7" s="6" t="n"/>
      <c r="D7" s="6" t="n"/>
      <c r="E7" s="6" t="n"/>
      <c r="F7" s="6" t="n"/>
      <c r="G7" s="6" t="n"/>
    </row>
    <row r="8" ht="56" customHeight="1">
      <c r="B8" s="7" t="inlineStr">
        <is>
          <t>Te dice el número más importante de tu negocio: cuánto tienes que vender cada mes — y cada día — para no perder dinero. Se llama punto de equilibrio. Muchos dueños trabajan todo el mes sin saber si ya lo cruzaron o siguen pagando por trabajar. Aquí capturas tus costos fijos y tu venta promedio, y la calculadora te muestra tu punto de equilibrio, qué tan lejos o cerca estás hoy, y cuánto necesitas vender para ganar la utilidad que quieres.</t>
        </is>
      </c>
    </row>
    <row r="10" ht="20" customHeight="1">
      <c r="B10" s="5" t="inlineStr">
        <is>
          <t>Empieza en 3 pasos</t>
        </is>
      </c>
      <c r="C10" s="6" t="n"/>
      <c r="D10" s="6" t="n"/>
      <c r="E10" s="6" t="n"/>
      <c r="F10" s="6" t="n"/>
      <c r="G10" s="6" t="n"/>
    </row>
    <row r="11" ht="32" customHeight="1">
      <c r="B11" s="8" t="inlineStr">
        <is>
          <t>1.</t>
        </is>
      </c>
      <c r="C11" s="7" t="inlineStr">
        <is>
          <t>Ve a la hoja Punto de Equilibrio y captura tus costos fijos del mes en la tabla de la izquierda (renta, sueldos, luz… lo que pagas vendas o no vendas).</t>
        </is>
      </c>
    </row>
    <row r="12" ht="32" customHeight="1">
      <c r="B12" s="8" t="inlineStr">
        <is>
          <t>2.</t>
        </is>
      </c>
      <c r="C12" s="7" t="inlineStr">
        <is>
          <t>En el recuadro de la derecha captura tu venta promedio: cuánto vale una venta típica (ticket promedio), cuánto te cuesta entregarla y cuántos días vendes al mes. Borra antes los datos de ejemplo (solo celdas crema).</t>
        </is>
      </c>
    </row>
    <row r="13" ht="32" customHeight="1">
      <c r="B13" s="8" t="inlineStr">
        <is>
          <t>3.</t>
        </is>
      </c>
      <c r="C13" s="7" t="inlineStr">
        <is>
          <t>Lee tus resultados: punto de equilibrio del mes y por día, el semáforo de cobertura y la venta que necesitas para alcanzar tu utilidad deseada. Después juega con la hoja Escenarios.</t>
        </is>
      </c>
    </row>
    <row r="15" ht="20" customHeight="1">
      <c r="B15" s="5" t="inlineStr">
        <is>
          <t>Tres conceptos en 60 segundos</t>
        </is>
      </c>
      <c r="C15" s="6" t="n"/>
      <c r="D15" s="6" t="n"/>
      <c r="E15" s="6" t="n"/>
      <c r="F15" s="6" t="n"/>
      <c r="G15" s="6" t="n"/>
    </row>
    <row r="16" ht="40" customHeight="1">
      <c r="B16" s="9" t="inlineStr">
        <is>
          <t>Costo fijo</t>
        </is>
      </c>
      <c r="C16" s="10" t="inlineStr">
        <is>
          <t>Lo que pagas cada mes aunque no vendas nada: renta, sueldos, internet, contador, software. Es la cuota de entrada de tu negocio.</t>
        </is>
      </c>
      <c r="D16" s="11" t="n"/>
      <c r="E16" s="11" t="n"/>
      <c r="F16" s="11" t="n"/>
      <c r="G16" s="11" t="n"/>
    </row>
    <row r="17" ht="40" customHeight="1">
      <c r="B17" s="9" t="inlineStr">
        <is>
          <t>Costo variable</t>
        </is>
      </c>
      <c r="C17" s="10" t="inlineStr">
        <is>
          <t>Lo que te cuesta cada venta: ingredientes, materiales, empaque, comisiones, envío. Si no vendes, no lo gastas.</t>
        </is>
      </c>
      <c r="D17" s="11" t="n"/>
      <c r="E17" s="11" t="n"/>
      <c r="F17" s="11" t="n"/>
      <c r="G17" s="11" t="n"/>
    </row>
    <row r="18" ht="40" customHeight="1">
      <c r="B18" s="9" t="inlineStr">
        <is>
          <t>Margen de contribución</t>
        </is>
      </c>
      <c r="C18" s="10" t="inlineStr">
        <is>
          <t>De cada peso que vendes, los centavos que quedan después del costo variable. Con esos centavos pagas los fijos; cuando ya los cubriste, lo que sigue es utilidad. Si tu ticket es $145 y entregarlo cuesta $58, cada venta contribuye $87 (60%).</t>
        </is>
      </c>
      <c r="D18" s="11" t="n"/>
      <c r="E18" s="11" t="n"/>
      <c r="F18" s="11" t="n"/>
      <c r="G18" s="11" t="n"/>
    </row>
    <row r="20" ht="20" customHeight="1">
      <c r="B20" s="5" t="inlineStr">
        <is>
          <t>Cómo leer el semáforo de cobertura</t>
        </is>
      </c>
      <c r="C20" s="6" t="n"/>
      <c r="D20" s="6" t="n"/>
      <c r="E20" s="6" t="n"/>
      <c r="F20" s="6" t="n"/>
      <c r="G20" s="6" t="n"/>
    </row>
    <row r="21" ht="30" customHeight="1">
      <c r="B21" s="12" t="inlineStr">
        <is>
          <t>🔴 Debajo del equilibrio</t>
        </is>
      </c>
      <c r="C21" s="10" t="inlineStr">
        <is>
          <t>Tu venta actual no cubre tus costos. Cada mes así, el negocio pone dinero de tu bolsa. Urge subir venta, subir precio o bajar costos.</t>
        </is>
      </c>
      <c r="D21" s="11" t="n"/>
      <c r="E21" s="11" t="n"/>
      <c r="F21" s="11" t="n"/>
      <c r="G21" s="11" t="n"/>
    </row>
    <row r="22" ht="30" customHeight="1">
      <c r="B22" s="12" t="inlineStr">
        <is>
          <t>🟠 Al límite (100–115%)</t>
        </is>
      </c>
      <c r="C22" s="10" t="inlineStr">
        <is>
          <t>Cubres tus costos, pero sin colchón: una semana mala te manda a números rojos. Recomendamos operar arriba del 115% para absorber imprevistos.</t>
        </is>
      </c>
      <c r="D22" s="11" t="n"/>
      <c r="E22" s="11" t="n"/>
      <c r="F22" s="11" t="n"/>
      <c r="G22" s="11" t="n"/>
    </row>
    <row r="23" ht="30" customHeight="1">
      <c r="B23" s="12" t="inlineStr">
        <is>
          <t>🟢 Zona segura (más de 115%)</t>
        </is>
      </c>
      <c r="C23" s="10" t="inlineStr">
        <is>
          <t>Vendes con colchón sobre tu punto de equilibrio. Ahora el juego es crecer la utilidad: revisa la meta de utilidad deseada y la hoja Escenarios.</t>
        </is>
      </c>
      <c r="D23" s="11" t="n"/>
      <c r="E23" s="11" t="n"/>
      <c r="F23" s="11" t="n"/>
      <c r="G23" s="11" t="n"/>
    </row>
    <row r="24" ht="44" customHeight="1">
      <c r="B24" s="13" t="inlineStr">
        <is>
          <t>¿Vendes muchos productos distintos? Usa tu promedio real: ventas totales de un mes ÷ número de ventas (tickets) = ticket promedio; y costo variable total ÷ número de ventas = costo variable promedio. Es una aproximación honesta y suficiente para dirigir el negocio con datos, como propone el método V.E.N.D.E. con IA: dejar de adivinar y decidir con información.</t>
        </is>
      </c>
    </row>
    <row r="26" ht="20" customHeight="1">
      <c r="B26" s="5" t="inlineStr">
        <is>
          <t>Tu rutina</t>
        </is>
      </c>
      <c r="C26" s="6" t="n"/>
      <c r="D26" s="6" t="n"/>
      <c r="E26" s="6" t="n"/>
      <c r="F26" s="6" t="n"/>
      <c r="G26" s="6" t="n"/>
    </row>
    <row r="27" ht="28" customHeight="1">
      <c r="B27" s="7" t="inlineStr">
        <is>
          <t>•  Al inicio de cada mes, actualiza tus costos fijos si algo cambió (renta, sueldos, suscripciones nuevas).</t>
        </is>
      </c>
    </row>
    <row r="28" ht="28" customHeight="1">
      <c r="B28" s="7" t="inlineStr">
        <is>
          <t>•  Cada semana compara tu venta acumulada contra tu punto de equilibrio por día × días transcurridos: sabrás si vas arriba o abajo antes de que termine el mes.</t>
        </is>
      </c>
    </row>
    <row r="29" ht="28" customHeight="1">
      <c r="B29" s="7" t="inlineStr">
        <is>
          <t>•  Antes de aceptar un gasto fijo nuevo, pásalo por la hoja Escenarios: mira cuánto sube tu punto de equilibrio y decide con ese dato.</t>
        </is>
      </c>
    </row>
    <row r="31" ht="20" customHeight="1">
      <c r="B31" s="5" t="inlineStr">
        <is>
          <t>Para no romper la herramienta</t>
        </is>
      </c>
      <c r="C31" s="6" t="n"/>
      <c r="D31" s="6" t="n"/>
      <c r="E31" s="6" t="n"/>
      <c r="F31" s="6" t="n"/>
      <c r="G31" s="6" t="n"/>
    </row>
    <row r="32" ht="28" customHeight="1">
      <c r="B32" s="7" t="inlineStr">
        <is>
          <t>•  Escribe solo en las celdas crema. Las grises se calculan solas: no las edites.</t>
        </is>
      </c>
    </row>
    <row r="33" ht="28" customHeight="1">
      <c r="B33" s="7" t="inlineStr">
        <is>
          <t>•  No insertes ni elimines filas o columnas. La columna oculta junto a los resultados es parte del cálculo: no la borres.</t>
        </is>
      </c>
    </row>
    <row r="34" ht="28" customHeight="1">
      <c r="B34" s="7" t="inlineStr">
        <is>
          <t>•  Los montos se escriben sin símbolos (ej. 18000). Los días del mes, como número entero (ej. 26).</t>
        </is>
      </c>
    </row>
    <row r="35" ht="28" customHeight="1">
      <c r="B35" s="7" t="inlineStr">
        <is>
          <t>•  Si tu costo variable es igual o mayor que tu ticket promedio, la calculadora te lo dirá: ese problema se corrige primero con la Calculadora de Precios y Márgenes (también gratuita en vendeconia.com.mx).</t>
        </is>
      </c>
    </row>
    <row r="36" ht="28" customHeight="1">
      <c r="B36" s="7" t="inlineStr">
        <is>
          <t>•  ¿Usas Google Sheets? Sube el archivo a Drive y ábrelo con Google Sheets: todo funciona igual. Si algo se descompone, descarga de nuevo la plantilla en vendeconia.com.mx.</t>
        </is>
      </c>
    </row>
    <row r="38">
      <c r="B38" s="14" t="n"/>
      <c r="C38" s="14" t="n"/>
      <c r="D38" s="14" t="n"/>
      <c r="E38" s="14" t="n"/>
      <c r="F38" s="14" t="n"/>
      <c r="G38" s="14" t="n"/>
    </row>
    <row r="39" ht="30" customHeight="1">
      <c r="B39" s="15" t="inlineStr">
        <is>
          <t>Esta herramienta forma parte del ecosistema V.E.N.D.E. con IA, creado para ayudarte a vender más, crecer con orden y construir una empresa más rentable con ayuda de la inteligencia artificial.</t>
        </is>
      </c>
    </row>
    <row r="40" ht="22" customHeight="1">
      <c r="B40" s="16" t="inlineStr">
        <is>
          <t>Conoce el libro V.E.N.D.E. con IA y encuentra más herramientas, recursos, cursos, webinars, asesoría y comunidad en:  vendeconia.com.mx</t>
        </is>
      </c>
    </row>
    <row r="41">
      <c r="B41" s="17" t="inlineStr">
        <is>
          <t>¿Dudas, comentarios o sugerencias? Escríbenos: contacto@vendeconia.com.mx</t>
        </is>
      </c>
    </row>
    <row r="42">
      <c r="B42" s="14" t="n"/>
      <c r="C42" s="14" t="n"/>
      <c r="D42" s="14" t="n"/>
      <c r="E42" s="14" t="n"/>
      <c r="F42" s="14" t="n"/>
      <c r="G42" s="14" t="n"/>
    </row>
    <row r="44">
      <c r="B44" s="18" t="inlineStr">
        <is>
          <t>Registro de cambios:  v1.0 · Agosto 2026 · Versión inicial.</t>
        </is>
      </c>
    </row>
  </sheetData>
  <mergeCells count="28">
    <mergeCell ref="B8:G8"/>
    <mergeCell ref="B29:G29"/>
    <mergeCell ref="B34:G34"/>
    <mergeCell ref="B10:G10"/>
    <mergeCell ref="B28:G28"/>
    <mergeCell ref="C16:G16"/>
    <mergeCell ref="B40:G40"/>
    <mergeCell ref="C22:G22"/>
    <mergeCell ref="B15:G15"/>
    <mergeCell ref="B33:G33"/>
    <mergeCell ref="B24:G24"/>
    <mergeCell ref="B20:G20"/>
    <mergeCell ref="C21:G21"/>
    <mergeCell ref="C12:G12"/>
    <mergeCell ref="B36:G36"/>
    <mergeCell ref="B41:G41"/>
    <mergeCell ref="C11:G11"/>
    <mergeCell ref="B32:G32"/>
    <mergeCell ref="B35:G35"/>
    <mergeCell ref="B26:G26"/>
    <mergeCell ref="C23:G23"/>
    <mergeCell ref="B7:G7"/>
    <mergeCell ref="C17:G17"/>
    <mergeCell ref="B31:G31"/>
    <mergeCell ref="B27:G27"/>
    <mergeCell ref="C13:G13"/>
    <mergeCell ref="C18:G18"/>
    <mergeCell ref="B39:G3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F3251"/>
    <outlinePr summaryBelow="1" summaryRight="1"/>
    <pageSetUpPr/>
  </sheetPr>
  <dimension ref="A1:H34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36" customWidth="1" min="2" max="2"/>
    <col width="15" customWidth="1" min="3" max="3"/>
    <col width="4" customWidth="1" min="4" max="4"/>
    <col width="40" customWidth="1" min="5" max="5"/>
    <col width="15" customWidth="1" min="6" max="6"/>
    <col width="3" customWidth="1" min="7" max="7"/>
    <col hidden="1" width="13" customWidth="1" min="8" max="8"/>
  </cols>
  <sheetData>
    <row r="1" ht="26" customHeight="1">
      <c r="A1" s="19" t="inlineStr">
        <is>
          <t xml:space="preserve">  PUNTO DE EQUILIBRIO · V.E.N.D.E. con IA</t>
        </is>
      </c>
      <c r="B1" s="14" t="n"/>
      <c r="C1" s="14" t="n"/>
      <c r="D1" s="14" t="n"/>
      <c r="E1" s="14" t="n"/>
      <c r="F1" s="14" t="n"/>
      <c r="G1" s="14" t="n"/>
    </row>
    <row r="2">
      <c r="A2" s="20" t="inlineStr">
        <is>
          <t xml:space="preserve">  ✍️ Llena solo las celdas crema · 🔒 Las grises se calculan solas · Borra el ejemplo solo en celdas crema</t>
        </is>
      </c>
    </row>
    <row r="3" ht="4" customHeight="1">
      <c r="A3" s="4" t="n"/>
      <c r="B3" s="4" t="n"/>
      <c r="C3" s="4" t="n"/>
      <c r="D3" s="4" t="n"/>
      <c r="E3" s="4" t="n"/>
      <c r="F3" s="4" t="n"/>
      <c r="G3" s="4" t="n"/>
    </row>
    <row r="5" ht="20" customHeight="1">
      <c r="B5" s="5" t="inlineStr">
        <is>
          <t>1) Tus costos fijos del mes</t>
        </is>
      </c>
      <c r="C5" s="6" t="n"/>
      <c r="E5" s="5" t="inlineStr">
        <is>
          <t>2) Tu venta promedio</t>
        </is>
      </c>
      <c r="F5" s="6" t="n"/>
    </row>
    <row r="6">
      <c r="B6" s="21" t="inlineStr">
        <is>
          <t>Concepto</t>
        </is>
      </c>
      <c r="C6" s="22" t="inlineStr">
        <is>
          <t>Monto ($)</t>
        </is>
      </c>
    </row>
    <row r="7" ht="22" customHeight="1">
      <c r="B7" s="23" t="inlineStr">
        <is>
          <t>Renta del local</t>
        </is>
      </c>
      <c r="C7" s="24" t="n">
        <v>18000</v>
      </c>
      <c r="E7" s="25" t="inlineStr">
        <is>
          <t>Ticket promedio — lo que vale una venta típica ($):</t>
        </is>
      </c>
      <c r="F7" s="26" t="n">
        <v>145</v>
      </c>
    </row>
    <row r="8" ht="22" customHeight="1">
      <c r="B8" s="23" t="inlineStr">
        <is>
          <t>Sueldos y prestaciones</t>
        </is>
      </c>
      <c r="C8" s="24" t="n">
        <v>32000</v>
      </c>
      <c r="E8" s="27" t="inlineStr">
        <is>
          <t>Costo variable por venta — lo que cuesta entregarla ($):</t>
        </is>
      </c>
      <c r="F8" s="28" t="n">
        <v>58</v>
      </c>
    </row>
    <row r="9" ht="22" customHeight="1">
      <c r="B9" s="23" t="inlineStr">
        <is>
          <t>Luz, agua y gas</t>
        </is>
      </c>
      <c r="C9" s="24" t="n">
        <v>4500</v>
      </c>
      <c r="E9" s="27" t="inlineStr">
        <is>
          <t>Margen de contribución por venta ($):</t>
        </is>
      </c>
      <c r="F9" s="29">
        <f>IF(OR($F$7="",$F$8=""),"",$F$7-$F$8)</f>
        <v/>
      </c>
    </row>
    <row r="10" ht="22" customHeight="1">
      <c r="B10" s="23" t="inlineStr">
        <is>
          <t>Internet y teléfono</t>
        </is>
      </c>
      <c r="C10" s="24" t="n">
        <v>800</v>
      </c>
      <c r="E10" s="27" t="inlineStr">
        <is>
          <t>Margen de contribución (%):</t>
        </is>
      </c>
      <c r="F10" s="30">
        <f>IF(OR($F$7="",$F$8="",$F$7=0),"",($F$7-$F$8)/$F$7)</f>
        <v/>
      </c>
    </row>
    <row r="11" ht="22" customHeight="1">
      <c r="B11" s="23" t="inlineStr">
        <is>
          <t>Contador</t>
        </is>
      </c>
      <c r="C11" s="24" t="n">
        <v>1500</v>
      </c>
      <c r="E11" s="27" t="inlineStr">
        <is>
          <t>Días que vendes al mes:</t>
        </is>
      </c>
      <c r="F11" s="31" t="n">
        <v>26</v>
      </c>
    </row>
    <row r="12" ht="22" customHeight="1">
      <c r="B12" s="23" t="inlineStr">
        <is>
          <t>Software punto de venta</t>
        </is>
      </c>
      <c r="C12" s="24" t="n">
        <v>600</v>
      </c>
      <c r="E12" s="27" t="inlineStr">
        <is>
          <t>Venta actual de un mes normal ($):</t>
        </is>
      </c>
      <c r="F12" s="28" t="n">
        <v>112000</v>
      </c>
    </row>
    <row r="13" ht="22" customHeight="1">
      <c r="B13" s="23" t="inlineStr">
        <is>
          <t>Publicidad fija</t>
        </is>
      </c>
      <c r="C13" s="24" t="n">
        <v>1200</v>
      </c>
      <c r="E13" s="32" t="inlineStr">
        <is>
          <t>Utilidad que quieres ganar al mes ($):</t>
        </is>
      </c>
      <c r="F13" s="33" t="n">
        <v>25000</v>
      </c>
    </row>
    <row r="14">
      <c r="B14" s="23" t="inlineStr">
        <is>
          <t>Seguros</t>
        </is>
      </c>
      <c r="C14" s="24" t="n">
        <v>900</v>
      </c>
    </row>
    <row r="15" ht="30" customHeight="1">
      <c r="B15" s="23" t="inlineStr">
        <is>
          <t>Mantenimiento</t>
        </is>
      </c>
      <c r="C15" s="24" t="n">
        <v>1000</v>
      </c>
      <c r="E15" s="34" t="inlineStr">
        <is>
          <t>¿Muchos productos? Ticket promedio = ventas del mes ÷ número de ventas. Costo variable = ingredientes + empaque + comisiones de UNA venta típica.</t>
        </is>
      </c>
    </row>
    <row r="16" ht="26" customHeight="1">
      <c r="B16" s="23" t="inlineStr">
        <is>
          <t>Otros gastos fijos</t>
        </is>
      </c>
      <c r="C16" s="24" t="n">
        <v>1500</v>
      </c>
      <c r="E16" s="35">
        <f>IF(OR($F$7="",$F$8=""),"",IF($F$7-$F$8&lt;=0,"⛔ Tu costo variable es igual o mayor que tu ticket: pierdes en cada venta. Corrige el precio antes de seguir.",""))</f>
        <v/>
      </c>
    </row>
    <row r="17">
      <c r="B17" s="23" t="n"/>
      <c r="C17" s="24" t="n"/>
    </row>
    <row r="18">
      <c r="B18" s="23" t="n"/>
      <c r="C18" s="24" t="n"/>
    </row>
    <row r="19">
      <c r="B19" s="23" t="n"/>
      <c r="C19" s="24" t="n"/>
    </row>
    <row r="20">
      <c r="B20" s="23" t="n"/>
      <c r="C20" s="24" t="n"/>
    </row>
    <row r="21">
      <c r="B21" s="23" t="n"/>
      <c r="C21" s="24" t="n"/>
    </row>
    <row r="22">
      <c r="B22" s="36" t="inlineStr">
        <is>
          <t>TOTAL costos fijos del mes</t>
        </is>
      </c>
      <c r="C22" s="37">
        <f>SUM(C7:C21)</f>
        <v/>
      </c>
    </row>
    <row r="25" ht="20" customHeight="1">
      <c r="B25" s="5" t="inlineStr">
        <is>
          <t>3) Tus resultados</t>
        </is>
      </c>
      <c r="C25" s="6" t="n"/>
      <c r="D25" s="6" t="n"/>
      <c r="E25" s="6" t="n"/>
      <c r="F25" s="6" t="n"/>
    </row>
    <row r="26">
      <c r="B26" s="38" t="inlineStr">
        <is>
          <t>Punto de equilibrio del mes</t>
        </is>
      </c>
      <c r="C26" s="38" t="inlineStr">
        <is>
          <t>Punto de equilibrio por día</t>
        </is>
      </c>
      <c r="E26" s="38" t="inlineStr">
        <is>
          <t>Cobertura de tu venta actual</t>
        </is>
      </c>
      <c r="F26" s="38" t="inlineStr">
        <is>
          <t>Utilidad estimada este mes</t>
        </is>
      </c>
    </row>
    <row r="27" ht="30" customHeight="1">
      <c r="B27" s="39">
        <f>IF(OR($F$7="",$F$8="",$F$7=0,$F$7-$F$8&lt;=0,$C$22=0),"—",$C$22/(($F$7-$F$8)/$F$7))</f>
        <v/>
      </c>
      <c r="C27" s="39">
        <f>IF(OR(OR($F$7="",$F$8="",$F$7=0,$F$7-$F$8&lt;=0,$C$22=0),$F$11="",$F$11=0),"—",$C$22/(($F$7-$F$8)/$F$7)/$F$11)</f>
        <v/>
      </c>
      <c r="E27" s="40">
        <f>IF(OR(OR($F$7="",$F$8="",$F$7=0,$F$7-$F$8&lt;=0,$C$22=0),$F$12=""),"—",$F$12/($C$22/(($F$7-$F$8)/$F$7)))</f>
        <v/>
      </c>
      <c r="F27" s="41">
        <f>IF(OR(OR($F$7="",$F$8="",$F$7=0,$F$7-$F$8&lt;=0,$C$22=0),$F$12=""),"—",$F$12*(($F$7-$F$8)/$F$7)-$C$22)</f>
        <v/>
      </c>
      <c r="H27">
        <f>IF(OR(OR($F$7="",$F$8="",$F$7=0,$F$7-$F$8&lt;=0,$C$22=0),$F$12=""),"",IF($F$12/($C$22/(($F$7-$F$8)/$F$7))&lt;1,"DEBAJO",IF($F$12/($C$22/(($F$7-$F$8)/$F$7))&lt;=1.15,"LIMITE","SANO")))</f>
        <v/>
      </c>
    </row>
    <row r="28" ht="6" customHeight="1">
      <c r="B28" s="42" t="n"/>
      <c r="C28" s="42" t="n"/>
      <c r="E28" s="42" t="n"/>
      <c r="F28" s="42" t="n"/>
    </row>
    <row r="30" ht="30" customHeight="1">
      <c r="B30" s="43">
        <f>IF(OR(OR($F$7="",$F$8="",$F$7=0,$F$7-$F$8&lt;=0,$C$22=0),$F$11="",$F$11=0),"","➡ Para no perder dinero necesitas "&amp;TEXT(ROUNDUP($C$22/($F$7-$F$8),0),"#,##0")&amp;" ventas al mes (unas "&amp;TEXT(ROUNDUP($C$22/($F$7-$F$8)/$F$11,0),"#,##0")&amp;" por día).")</f>
        <v/>
      </c>
    </row>
    <row r="31" ht="30" customHeight="1">
      <c r="B31" s="43">
        <f>IF(OR(OR(OR($F$7="",$F$8="",$F$7=0,$F$7-$F$8&lt;=0,$C$22=0),$F$11="",$F$11=0),$F$13=""),"","➡ Para ganar "&amp;TEXT($F$13,"$#,##0")&amp;" al mes necesitas vender "&amp;TEXT(($C$22+$F$13)/(($F$7-$F$8)/$F$7),"$#,##0")&amp;" (es decir, "&amp;TEXT(($C$22+$F$13)/(($F$7-$F$8)/$F$7)/$F$11,"$#,##0")&amp;" por día).")</f>
        <v/>
      </c>
    </row>
    <row r="32" ht="30" customHeight="1">
      <c r="B32" s="43">
        <f>IF($H$27="","",IF($H$27="DEBAJO","🔴 Hoy estás DEBAJO de tu punto de equilibrio: este mes el negocio pierde dinero.",IF($H$27="LIMITE","🟠 Cubres tus costos, pero sin colchón: una semana mala te manda a rojo. Meta: operar arriba del 115%.","🟢 Vendes con colchón sobre tu equilibrio. Siguiente paso: la meta de utilidad y la hoja Escenarios.")))</f>
        <v/>
      </c>
    </row>
    <row r="34" ht="28" customHeight="1">
      <c r="B34" s="34" t="inlineStr">
        <is>
          <t>El punto de equilibrio se calcula así: costos fijos ÷ margen de contribución (%). La utilidad estimada: venta actual × margen (%) − costos fijos. Son promedios: suficientes para dirigir, no para tu contabilidad fiscal.</t>
        </is>
      </c>
    </row>
  </sheetData>
  <mergeCells count="11">
    <mergeCell ref="B30:F30"/>
    <mergeCell ref="A1:G1"/>
    <mergeCell ref="E16:F16"/>
    <mergeCell ref="E15:F15"/>
    <mergeCell ref="B34:F34"/>
    <mergeCell ref="B5:C5"/>
    <mergeCell ref="B25:F25"/>
    <mergeCell ref="E5:F5"/>
    <mergeCell ref="A2:G2"/>
    <mergeCell ref="B31:F31"/>
    <mergeCell ref="B32:F32"/>
  </mergeCells>
  <conditionalFormatting sqref="E27">
    <cfRule type="expression" priority="1" dxfId="0">
      <formula>$H$27="DEBAJO"</formula>
    </cfRule>
    <cfRule type="expression" priority="2" dxfId="1">
      <formula>$H$27="LIMITE"</formula>
    </cfRule>
    <cfRule type="expression" priority="3" dxfId="2">
      <formula>$H$27="SANO"</formula>
    </cfRule>
  </conditionalFormatting>
  <conditionalFormatting sqref="F27">
    <cfRule type="expression" priority="4" dxfId="0">
      <formula>$H$27="DEBAJO"</formula>
    </cfRule>
    <cfRule type="expression" priority="5" dxfId="1">
      <formula>$H$27="LIMITE"</formula>
    </cfRule>
    <cfRule type="expression" priority="6" dxfId="2">
      <formula>$H$27="SANO"</formula>
    </cfRule>
  </conditionalFormatting>
  <dataValidations count="2">
    <dataValidation sqref="C7:C21 F7:F8 F12:F13" showDropDown="0" showInputMessage="0" showErrorMessage="1" allowBlank="1" errorTitle="Monto" error="Escribe solo el número, sin símbolos (ej. 18000)." type="decimal" errorStyle="warning" operator="greaterThanOrEqual">
      <formula1>0</formula1>
    </dataValidation>
    <dataValidation sqref="F11" showDropDown="0" showInputMessage="0" showErrorMessage="1" allowBlank="1" errorTitle="Días" error="Escribe un número entero entre 1 y 31 (ej. 26)." type="whole" errorStyle="warning" operator="between">
      <formula1>1</formula1>
      <formula2>31</formula2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1F3251"/>
    <outlinePr summaryBelow="1" summaryRight="1"/>
    <pageSetUpPr/>
  </sheetPr>
  <dimension ref="A1:F23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44" customWidth="1" min="2" max="2"/>
    <col width="15" customWidth="1" min="3" max="3"/>
    <col width="15" customWidth="1" min="4" max="4"/>
    <col width="15" customWidth="1" min="5" max="5"/>
    <col width="3" customWidth="1" min="6" max="6"/>
  </cols>
  <sheetData>
    <row r="1" ht="26" customHeight="1">
      <c r="A1" s="19" t="inlineStr">
        <is>
          <t xml:space="preserve">  ESCENARIOS · ¿QUÉ PASA SI…? · V.E.N.D.E. con IA</t>
        </is>
      </c>
      <c r="B1" s="14" t="n"/>
      <c r="C1" s="14" t="n"/>
      <c r="D1" s="14" t="n"/>
      <c r="E1" s="14" t="n"/>
      <c r="F1" s="14" t="n"/>
    </row>
    <row r="2" ht="28" customHeight="1">
      <c r="B2" s="44" t="inlineStr">
        <is>
          <t>La columna HOY se llena sola con tus datos. Consejo: copia en tu escenario los valores de HOY y cambia solo UNA cosa (precio, costo variable o un gasto fijo nuevo) para ver su efecto en tu punto de equilibrio.</t>
        </is>
      </c>
    </row>
    <row r="3" ht="4" customHeight="1">
      <c r="A3" s="4" t="n"/>
      <c r="B3" s="4" t="n"/>
      <c r="C3" s="4" t="n"/>
      <c r="D3" s="4" t="n"/>
      <c r="E3" s="4" t="n"/>
      <c r="F3" s="4" t="n"/>
    </row>
    <row r="5">
      <c r="B5" s="45" t="inlineStr"/>
      <c r="C5" s="46" t="inlineStr">
        <is>
          <t>HOY</t>
        </is>
      </c>
      <c r="D5" s="46" t="inlineStr">
        <is>
          <t>Escenario 1</t>
        </is>
      </c>
      <c r="E5" s="46" t="inlineStr">
        <is>
          <t>Escenario 2</t>
        </is>
      </c>
    </row>
    <row r="6" ht="30" customHeight="1">
      <c r="B6" s="47" t="inlineStr">
        <is>
          <t>Nombre del escenario</t>
        </is>
      </c>
      <c r="C6" s="48" t="inlineStr">
        <is>
          <t>Tus datos actuales</t>
        </is>
      </c>
      <c r="D6" s="49" t="inlineStr">
        <is>
          <t>Subo el ticket a $155</t>
        </is>
      </c>
      <c r="E6" s="49" t="inlineStr">
        <is>
          <t>Negocio el costo variable a $52</t>
        </is>
      </c>
    </row>
    <row r="7" ht="22" customHeight="1">
      <c r="B7" s="47" t="inlineStr">
        <is>
          <t>Costos fijos del mes ($)</t>
        </is>
      </c>
      <c r="C7" s="50">
        <f>'Punto de Equilibrio'!$C$22</f>
        <v/>
      </c>
      <c r="D7" s="51" t="n">
        <v>62000</v>
      </c>
      <c r="E7" s="51" t="n">
        <v>62000</v>
      </c>
    </row>
    <row r="8" ht="22" customHeight="1">
      <c r="B8" s="47" t="inlineStr">
        <is>
          <t>Ticket promedio ($)</t>
        </is>
      </c>
      <c r="C8" s="50">
        <f>'Punto de Equilibrio'!$F$7</f>
        <v/>
      </c>
      <c r="D8" s="51" t="n">
        <v>155</v>
      </c>
      <c r="E8" s="51" t="n">
        <v>145</v>
      </c>
    </row>
    <row r="9" ht="22" customHeight="1">
      <c r="B9" s="47" t="inlineStr">
        <is>
          <t>Costo variable por venta ($)</t>
        </is>
      </c>
      <c r="C9" s="50">
        <f>'Punto de Equilibrio'!$F$8</f>
        <v/>
      </c>
      <c r="D9" s="51" t="n">
        <v>58</v>
      </c>
      <c r="E9" s="51" t="n">
        <v>52</v>
      </c>
    </row>
    <row r="10" ht="22" customHeight="1">
      <c r="B10" s="47" t="inlineStr">
        <is>
          <t>Días que vendes al mes</t>
        </is>
      </c>
      <c r="C10" s="52">
        <f>'Punto de Equilibrio'!$F$11</f>
        <v/>
      </c>
      <c r="D10" s="53" t="n">
        <v>26</v>
      </c>
      <c r="E10" s="53" t="n">
        <v>26</v>
      </c>
    </row>
    <row r="11" ht="22" customHeight="1">
      <c r="B11" s="47" t="inlineStr">
        <is>
          <t>Utilidad deseada al mes ($)</t>
        </is>
      </c>
      <c r="C11" s="50">
        <f>'Punto de Equilibrio'!$F$13</f>
        <v/>
      </c>
      <c r="D11" s="51" t="n">
        <v>25000</v>
      </c>
      <c r="E11" s="51" t="n">
        <v>25000</v>
      </c>
    </row>
    <row r="12" ht="22" customHeight="1">
      <c r="B12" s="54" t="inlineStr">
        <is>
          <t>Margen de contribución (%)</t>
        </is>
      </c>
      <c r="C12" s="55">
        <f>IF(OR(C$8="",C$9="",C$8=0),"—",(C$8-C$9)/C$8)</f>
        <v/>
      </c>
      <c r="D12" s="55">
        <f>IF(OR(D$8="",D$9="",D$8=0),"—",(D$8-D$9)/D$8)</f>
        <v/>
      </c>
      <c r="E12" s="55">
        <f>IF(OR(E$8="",E$9="",E$8=0),"—",(E$8-E$9)/E$8)</f>
        <v/>
      </c>
    </row>
    <row r="13" ht="22" customHeight="1">
      <c r="B13" s="56" t="inlineStr">
        <is>
          <t>Punto de equilibrio del mes ($)</t>
        </is>
      </c>
      <c r="C13" s="57">
        <f>IF(OR(C$8="",C$9="",C$8=0,C$8-C$9&lt;=0,C$7="",C$7=0),"—",C$7/((C$8-C$9)/C$8))</f>
        <v/>
      </c>
      <c r="D13" s="57">
        <f>IF(OR(D$8="",D$9="",D$8=0,D$8-D$9&lt;=0,D$7="",D$7=0),"—",D$7/((D$8-D$9)/D$8))</f>
        <v/>
      </c>
      <c r="E13" s="57">
        <f>IF(OR(E$8="",E$9="",E$8=0,E$8-E$9&lt;=0,E$7="",E$7=0),"—",E$7/((E$8-E$9)/E$8))</f>
        <v/>
      </c>
    </row>
    <row r="14" ht="22" customHeight="1">
      <c r="B14" s="54" t="inlineStr">
        <is>
          <t>Punto de equilibrio por día ($)</t>
        </is>
      </c>
      <c r="C14" s="58">
        <f>IF(OR(C$8="",C$9="",C$8=0,C$8-C$9&lt;=0,C$7="",C$7=0,C$10="",C$10=0),"—",C$7/((C$8-C$9)/C$8)/C$10)</f>
        <v/>
      </c>
      <c r="D14" s="58">
        <f>IF(OR(D$8="",D$9="",D$8=0,D$8-D$9&lt;=0,D$7="",D$7=0,D$10="",D$10=0),"—",D$7/((D$8-D$9)/D$8)/D$10)</f>
        <v/>
      </c>
      <c r="E14" s="58">
        <f>IF(OR(E$8="",E$9="",E$8=0,E$8-E$9&lt;=0,E$7="",E$7=0,E$10="",E$10=0),"—",E$7/((E$8-E$9)/E$8)/E$10)</f>
        <v/>
      </c>
    </row>
    <row r="15" ht="22" customHeight="1">
      <c r="B15" s="54" t="inlineStr">
        <is>
          <t>Ventas por día para no perder</t>
        </is>
      </c>
      <c r="C15" s="59">
        <f>IF(OR(C$8="",C$9="",C$8=0,C$8-C$9&lt;=0,C$7="",C$7=0,C$10="",C$10=0),"—",ROUNDUP(C$7/(C$8-C$9)/C$10,0))</f>
        <v/>
      </c>
      <c r="D15" s="59">
        <f>IF(OR(D$8="",D$9="",D$8=0,D$8-D$9&lt;=0,D$7="",D$7=0,D$10="",D$10=0),"—",ROUNDUP(D$7/(D$8-D$9)/D$10,0))</f>
        <v/>
      </c>
      <c r="E15" s="59">
        <f>IF(OR(E$8="",E$9="",E$8=0,E$8-E$9&lt;=0,E$7="",E$7=0,E$10="",E$10=0),"—",ROUNDUP(E$7/(E$8-E$9)/E$10,0))</f>
        <v/>
      </c>
    </row>
    <row r="16" ht="22" customHeight="1">
      <c r="B16" s="54" t="inlineStr">
        <is>
          <t>Venta del mes para tu utilidad deseada ($)</t>
        </is>
      </c>
      <c r="C16" s="58">
        <f>IF(OR(C$8="",C$9="",C$8=0,C$8-C$9&lt;=0,C$7="",C$7=0,C$11=""),"—",(C$7+C$11)/((C$8-C$9)/C$8))</f>
        <v/>
      </c>
      <c r="D16" s="58">
        <f>IF(OR(D$8="",D$9="",D$8=0,D$8-D$9&lt;=0,D$7="",D$7=0,D$11=""),"—",(D$7+D$11)/((D$8-D$9)/D$8))</f>
        <v/>
      </c>
      <c r="E16" s="58">
        <f>IF(OR(E$8="",E$9="",E$8=0,E$8-E$9&lt;=0,E$7="",E$7=0,E$11=""),"—",(E$7+E$11)/((E$8-E$9)/E$8))</f>
        <v/>
      </c>
    </row>
    <row r="18" ht="24" customHeight="1">
      <c r="B18" s="43">
        <f>IF(OR(C$13="—",D$13="—"),"",IF(D$13&lt;C$13,"✅ El escenario 1 BAJA tu punto de equilibrio "&amp;TEXT(C$13-D$13,"$#,##0")&amp;" al mes.",IF(D$13&gt;C$13,"⚠️ El escenario 1 SUBE tu punto de equilibrio "&amp;TEXT(D$13-C$13,"$#,##0")&amp;" al mes.","El escenario 1 no mueve tu punto de equilibrio.")))</f>
        <v/>
      </c>
    </row>
    <row r="19" ht="24" customHeight="1">
      <c r="B19" s="43">
        <f>IF(OR(C$13="—",E$13="—"),"",IF(E$13&lt;C$13,"✅ El escenario 2 BAJA tu punto de equilibrio "&amp;TEXT(C$13-E$13,"$#,##0")&amp;" al mes.",IF(E$13&gt;C$13,"⚠️ El escenario 2 SUBE tu punto de equilibrio "&amp;TEXT(E$13-C$13,"$#,##0")&amp;" al mes.","El escenario 2 no mueve tu punto de equilibrio.")))</f>
        <v/>
      </c>
    </row>
    <row r="21" ht="28" customHeight="1">
      <c r="B21" s="13" t="inlineStr">
        <is>
          <t>Idea clave: casi siempre, subir un poco el precio o negociar el costo variable mueve más tu punto de equilibrio que "vender más". Prueba primero esos dos escenarios antes de aceptar más gastos fijos.</t>
        </is>
      </c>
    </row>
    <row r="23">
      <c r="B23" s="60" t="inlineStr">
        <is>
          <t>Más herramientas y recursos: vendeconia.com.mx  ·  Dudas y sugerencias: contacto@vendeconia.com.mx</t>
        </is>
      </c>
    </row>
  </sheetData>
  <mergeCells count="6">
    <mergeCell ref="B23:E23"/>
    <mergeCell ref="B18:E18"/>
    <mergeCell ref="A1:F1"/>
    <mergeCell ref="B21:E21"/>
    <mergeCell ref="B19:E19"/>
    <mergeCell ref="B2:E2"/>
  </mergeCells>
  <dataValidations count="2">
    <dataValidation sqref="D7:E7 D8:E9 D11:E11" showDropDown="0" showInputMessage="0" showErrorMessage="1" allowBlank="1" errorTitle="Monto" error="Escribe solo el número, sin símbolos." type="decimal" errorStyle="warning" operator="greaterThanOrEqual">
      <formula1>0</formula1>
    </dataValidation>
    <dataValidation sqref="D10:E10" showDropDown="0" showInputMessage="0" showErrorMessage="1" allowBlank="1" errorTitle="Días" error="Escribe un número entero entre 1 y 31." type="whole" errorStyle="warning" operator="between">
      <formula1>1</formula1>
      <formula2>31</formula2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6B7280"/>
    <outlinePr summaryBelow="1" summaryRight="1"/>
    <pageSetUpPr/>
  </sheetPr>
  <dimension ref="A1:E47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13" customWidth="1" min="2" max="2"/>
    <col width="60" customWidth="1" min="3" max="3"/>
    <col width="40" customWidth="1" min="4" max="4"/>
    <col width="3" customWidth="1" min="5" max="5"/>
  </cols>
  <sheetData>
    <row r="1" ht="26" customHeight="1">
      <c r="A1" s="19" t="inlineStr">
        <is>
          <t xml:space="preserve">  NOTAS Y DECISIONES · V.E.N.D.E. con IA</t>
        </is>
      </c>
      <c r="B1" s="14" t="n"/>
      <c r="C1" s="14" t="n"/>
      <c r="D1" s="14" t="n"/>
      <c r="E1" s="14" t="n"/>
    </row>
    <row r="2">
      <c r="B2" s="61" t="inlineStr">
        <is>
          <t>Registra aquí tus decisiones: qué cambiaste, cuándo y qué esperas que pase con tu punto de equilibrio.</t>
        </is>
      </c>
    </row>
    <row r="4">
      <c r="B4" s="46" t="inlineStr">
        <is>
          <t>Fecha</t>
        </is>
      </c>
      <c r="C4" s="46" t="inlineStr">
        <is>
          <t>Nota o decisión</t>
        </is>
      </c>
      <c r="D4" s="46" t="inlineStr">
        <is>
          <t>Próximo paso</t>
        </is>
      </c>
    </row>
    <row r="5">
      <c r="B5" s="62" t="n">
        <v>46242</v>
      </c>
      <c r="C5" s="63" t="inlineStr">
        <is>
          <t>Ejemplo: mi cobertura es 108% — estoy al límite. Probaré subir el ticket promedio con un combo de $155 y revisaré el resultado en 30 días. (Borra esta fila de ejemplo.)</t>
        </is>
      </c>
      <c r="D5" s="63" t="inlineStr">
        <is>
          <t>Comparar venta y cobertura del próximo mes contra este.</t>
        </is>
      </c>
    </row>
    <row r="6">
      <c r="B6" s="62" t="n"/>
      <c r="C6" s="63" t="n"/>
      <c r="D6" s="63" t="n"/>
    </row>
    <row r="7">
      <c r="B7" s="62" t="n"/>
      <c r="C7" s="63" t="n"/>
      <c r="D7" s="63" t="n"/>
    </row>
    <row r="8">
      <c r="B8" s="62" t="n"/>
      <c r="C8" s="63" t="n"/>
      <c r="D8" s="63" t="n"/>
    </row>
    <row r="9">
      <c r="B9" s="62" t="n"/>
      <c r="C9" s="63" t="n"/>
      <c r="D9" s="63" t="n"/>
    </row>
    <row r="10">
      <c r="B10" s="62" t="n"/>
      <c r="C10" s="63" t="n"/>
      <c r="D10" s="63" t="n"/>
    </row>
    <row r="11">
      <c r="B11" s="62" t="n"/>
      <c r="C11" s="63" t="n"/>
      <c r="D11" s="63" t="n"/>
    </row>
    <row r="12">
      <c r="B12" s="62" t="n"/>
      <c r="C12" s="63" t="n"/>
      <c r="D12" s="63" t="n"/>
    </row>
    <row r="13">
      <c r="B13" s="62" t="n"/>
      <c r="C13" s="63" t="n"/>
      <c r="D13" s="63" t="n"/>
    </row>
    <row r="14">
      <c r="B14" s="62" t="n"/>
      <c r="C14" s="63" t="n"/>
      <c r="D14" s="63" t="n"/>
    </row>
    <row r="15">
      <c r="B15" s="62" t="n"/>
      <c r="C15" s="63" t="n"/>
      <c r="D15" s="63" t="n"/>
    </row>
    <row r="16">
      <c r="B16" s="62" t="n"/>
      <c r="C16" s="63" t="n"/>
      <c r="D16" s="63" t="n"/>
    </row>
    <row r="17">
      <c r="B17" s="62" t="n"/>
      <c r="C17" s="63" t="n"/>
      <c r="D17" s="63" t="n"/>
    </row>
    <row r="18">
      <c r="B18" s="62" t="n"/>
      <c r="C18" s="63" t="n"/>
      <c r="D18" s="63" t="n"/>
    </row>
    <row r="19">
      <c r="B19" s="62" t="n"/>
      <c r="C19" s="63" t="n"/>
      <c r="D19" s="63" t="n"/>
    </row>
    <row r="20">
      <c r="B20" s="62" t="n"/>
      <c r="C20" s="63" t="n"/>
      <c r="D20" s="63" t="n"/>
    </row>
    <row r="21">
      <c r="B21" s="62" t="n"/>
      <c r="C21" s="63" t="n"/>
      <c r="D21" s="63" t="n"/>
    </row>
    <row r="22">
      <c r="B22" s="62" t="n"/>
      <c r="C22" s="63" t="n"/>
      <c r="D22" s="63" t="n"/>
    </row>
    <row r="23">
      <c r="B23" s="62" t="n"/>
      <c r="C23" s="63" t="n"/>
      <c r="D23" s="63" t="n"/>
    </row>
    <row r="24">
      <c r="B24" s="62" t="n"/>
      <c r="C24" s="63" t="n"/>
      <c r="D24" s="63" t="n"/>
    </row>
    <row r="25">
      <c r="B25" s="62" t="n"/>
      <c r="C25" s="63" t="n"/>
      <c r="D25" s="63" t="n"/>
    </row>
    <row r="26">
      <c r="B26" s="62" t="n"/>
      <c r="C26" s="63" t="n"/>
      <c r="D26" s="63" t="n"/>
    </row>
    <row r="27">
      <c r="B27" s="62" t="n"/>
      <c r="C27" s="63" t="n"/>
      <c r="D27" s="63" t="n"/>
    </row>
    <row r="28">
      <c r="B28" s="62" t="n"/>
      <c r="C28" s="63" t="n"/>
      <c r="D28" s="63" t="n"/>
    </row>
    <row r="29">
      <c r="B29" s="62" t="n"/>
      <c r="C29" s="63" t="n"/>
      <c r="D29" s="63" t="n"/>
    </row>
    <row r="30">
      <c r="B30" s="62" t="n"/>
      <c r="C30" s="63" t="n"/>
      <c r="D30" s="63" t="n"/>
    </row>
    <row r="31">
      <c r="B31" s="62" t="n"/>
      <c r="C31" s="63" t="n"/>
      <c r="D31" s="63" t="n"/>
    </row>
    <row r="32">
      <c r="B32" s="62" t="n"/>
      <c r="C32" s="63" t="n"/>
      <c r="D32" s="63" t="n"/>
    </row>
    <row r="33">
      <c r="B33" s="62" t="n"/>
      <c r="C33" s="63" t="n"/>
      <c r="D33" s="63" t="n"/>
    </row>
    <row r="34">
      <c r="B34" s="62" t="n"/>
      <c r="C34" s="63" t="n"/>
      <c r="D34" s="63" t="n"/>
    </row>
    <row r="35">
      <c r="B35" s="62" t="n"/>
      <c r="C35" s="63" t="n"/>
      <c r="D35" s="63" t="n"/>
    </row>
    <row r="36">
      <c r="B36" s="62" t="n"/>
      <c r="C36" s="63" t="n"/>
      <c r="D36" s="63" t="n"/>
    </row>
    <row r="37">
      <c r="B37" s="62" t="n"/>
      <c r="C37" s="63" t="n"/>
      <c r="D37" s="63" t="n"/>
    </row>
    <row r="38">
      <c r="B38" s="62" t="n"/>
      <c r="C38" s="63" t="n"/>
      <c r="D38" s="63" t="n"/>
    </row>
    <row r="39">
      <c r="B39" s="62" t="n"/>
      <c r="C39" s="63" t="n"/>
      <c r="D39" s="63" t="n"/>
    </row>
    <row r="40">
      <c r="B40" s="62" t="n"/>
      <c r="C40" s="63" t="n"/>
      <c r="D40" s="63" t="n"/>
    </row>
    <row r="41">
      <c r="B41" s="62" t="n"/>
      <c r="C41" s="63" t="n"/>
      <c r="D41" s="63" t="n"/>
    </row>
    <row r="42">
      <c r="B42" s="62" t="n"/>
      <c r="C42" s="63" t="n"/>
      <c r="D42" s="63" t="n"/>
    </row>
    <row r="43">
      <c r="B43" s="62" t="n"/>
      <c r="C43" s="63" t="n"/>
      <c r="D43" s="63" t="n"/>
    </row>
    <row r="44">
      <c r="B44" s="62" t="n"/>
      <c r="C44" s="63" t="n"/>
      <c r="D44" s="63" t="n"/>
    </row>
    <row r="47">
      <c r="B47" s="60" t="inlineStr">
        <is>
          <t>Más herramientas y recursos: vendeconia.com.mx  ·  Dudas y sugerencias: contacto@vendeconia.com.mx</t>
        </is>
      </c>
    </row>
  </sheetData>
  <mergeCells count="3">
    <mergeCell ref="A1:E1"/>
    <mergeCell ref="B47:D47"/>
    <mergeCell ref="B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V.E.N.D.E. con IA</dc:creator>
  <dc:title xmlns:dc="http://purl.org/dc/elements/1.1/">V.E.N.D.E. con IA — Calculadora de Punto de Equilibrio v1.0</dc:title>
  <dcterms:created xmlns:dcterms="http://purl.org/dc/terms/" xmlns:xsi="http://www.w3.org/2001/XMLSchema-instance" xsi:type="dcterms:W3CDTF">2026-08-09T04:33:38Z</dcterms:created>
  <dcterms:modified xmlns:dcterms="http://purl.org/dc/terms/" xmlns:xsi="http://www.w3.org/2001/XMLSchema-instance" xsi:type="dcterms:W3CDTF">2026-08-09T04:33:38Z</dcterms:modified>
</cp:coreProperties>
</file>